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10_DEVELOPPEMENT_LOCAL_REGIONAL\10-500 SOUTIEN ENTREPRENEURIAT ET ÉMERGENCE DE PROJETS\10-520 DOSSIERS CLIENTS\FSPS\2026\Info\"/>
    </mc:Choice>
  </mc:AlternateContent>
  <xr:revisionPtr revIDLastSave="0" documentId="13_ncr:1_{6D79483F-0553-41A0-ACD5-8436298C3699}" xr6:coauthVersionLast="47" xr6:coauthVersionMax="47" xr10:uidLastSave="{00000000-0000-0000-0000-000000000000}"/>
  <workbookProtection workbookAlgorithmName="SHA-512" workbookHashValue="RgX5WsqX2e+fWmmAIWOjNBl1hevCivQP8yF7wG7+ijA9vgYqpFbEyP4assBa1j6KGdognvexFDl60/o5KH4j4A==" workbookSaltValue="nrwRxWylUB/vswqR45THLg==" workbookSpinCount="100000" lockStructure="1"/>
  <bookViews>
    <workbookView xWindow="-120" yWindow="-120" windowWidth="29040" windowHeight="15720" activeTab="2" xr2:uid="{DCE232E4-2BDC-44C2-B946-56E75CE4A933}"/>
  </bookViews>
  <sheets>
    <sheet name="ANNEXE FSPS" sheetId="18" r:id="rId1"/>
    <sheet name="Directives" sheetId="5" r:id="rId2"/>
    <sheet name="Formulaire" sheetId="10" r:id="rId3"/>
    <sheet name=" Budget - Bilan" sheetId="19" r:id="rId4"/>
    <sheet name="Reddition" sheetId="13" r:id="rId5"/>
    <sheet name="Détails Municipalités" sheetId="14" r:id="rId6"/>
    <sheet name="Détails Organismes" sheetId="15" r:id="rId7"/>
    <sheet name="Calcul déplacements" sheetId="16" r:id="rId8"/>
    <sheet name="Calcul honoraires et dépenses" sheetId="17" r:id="rId9"/>
    <sheet name="Détails salaires et charges" sheetId="7" r:id="rId10"/>
    <sheet name="Développement durable" sheetId="12" r:id="rId11"/>
    <sheet name="Listes référence" sheetId="2" r:id="rId12"/>
    <sheet name="Feuil2" sheetId="11" r:id="rId13"/>
  </sheets>
  <externalReferences>
    <externalReference r:id="rId14"/>
  </externalReferences>
  <definedNames>
    <definedName name="_xlnm.Print_Area" localSheetId="3">' Budget - Bilan'!$A$1:$G$84</definedName>
    <definedName name="_xlnm.Print_Area" localSheetId="7">'Calcul déplacements'!$A$1:$J$43</definedName>
    <definedName name="_xlnm.Print_Area" localSheetId="5">'Détails Municipalités'!$B$1:$L$76</definedName>
    <definedName name="_xlnm.Print_Area" localSheetId="6">'Détails Organismes'!$B$1:$L$76</definedName>
    <definedName name="_xlnm.Print_Area" localSheetId="1">Directives!$A$1:$B$51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9" l="1"/>
  <c r="F69" i="19"/>
  <c r="F68" i="19"/>
  <c r="E68" i="19"/>
  <c r="D68" i="19"/>
  <c r="D78" i="19" s="1"/>
  <c r="C68" i="19"/>
  <c r="C78" i="19" s="1"/>
  <c r="F37" i="19"/>
  <c r="C37" i="19"/>
  <c r="F36" i="19"/>
  <c r="F34" i="19"/>
  <c r="E34" i="19"/>
  <c r="D34" i="19"/>
  <c r="D36" i="19" s="1"/>
  <c r="C34" i="19"/>
  <c r="A25" i="19"/>
  <c r="D22" i="19"/>
  <c r="A22" i="19"/>
  <c r="F20" i="19"/>
  <c r="F74" i="19" s="1"/>
  <c r="E20" i="19"/>
  <c r="E74" i="19" s="1"/>
  <c r="D20" i="19"/>
  <c r="C20" i="19"/>
  <c r="A12" i="19"/>
  <c r="A11" i="19"/>
  <c r="H37" i="17"/>
  <c r="G37" i="17"/>
  <c r="J36" i="17"/>
  <c r="I36" i="17"/>
  <c r="J35" i="17"/>
  <c r="I35" i="17"/>
  <c r="J34" i="17"/>
  <c r="I34" i="17"/>
  <c r="J33" i="17"/>
  <c r="I33" i="17"/>
  <c r="J32" i="17"/>
  <c r="I32" i="17"/>
  <c r="J31" i="17"/>
  <c r="I31" i="17"/>
  <c r="J30" i="17"/>
  <c r="I30" i="17"/>
  <c r="J29" i="17"/>
  <c r="I29" i="17"/>
  <c r="J28" i="17"/>
  <c r="I28" i="17"/>
  <c r="J27" i="17"/>
  <c r="J37" i="17" s="1"/>
  <c r="I27" i="17"/>
  <c r="I37" i="17" s="1"/>
  <c r="J20" i="17"/>
  <c r="I20" i="17"/>
  <c r="H20" i="17"/>
  <c r="G20" i="17"/>
  <c r="J39" i="16"/>
  <c r="I39" i="16"/>
  <c r="J40" i="16" s="1"/>
  <c r="I76" i="15"/>
  <c r="C76" i="15"/>
  <c r="L75" i="15"/>
  <c r="K75" i="15"/>
  <c r="J75" i="15"/>
  <c r="F75" i="15"/>
  <c r="E75" i="15"/>
  <c r="D75" i="15"/>
  <c r="L74" i="15"/>
  <c r="K74" i="15"/>
  <c r="J74" i="15"/>
  <c r="E74" i="15"/>
  <c r="D74" i="15"/>
  <c r="F74" i="15" s="1"/>
  <c r="L73" i="15"/>
  <c r="K73" i="15"/>
  <c r="J73" i="15"/>
  <c r="F73" i="15"/>
  <c r="E73" i="15"/>
  <c r="D73" i="15"/>
  <c r="L72" i="15"/>
  <c r="K72" i="15"/>
  <c r="J72" i="15"/>
  <c r="E72" i="15"/>
  <c r="D72" i="15"/>
  <c r="F72" i="15" s="1"/>
  <c r="L71" i="15"/>
  <c r="K71" i="15"/>
  <c r="J71" i="15"/>
  <c r="F71" i="15"/>
  <c r="E71" i="15"/>
  <c r="D71" i="15"/>
  <c r="L70" i="15"/>
  <c r="K70" i="15"/>
  <c r="J70" i="15"/>
  <c r="E70" i="15"/>
  <c r="D70" i="15"/>
  <c r="F70" i="15" s="1"/>
  <c r="L69" i="15"/>
  <c r="K69" i="15"/>
  <c r="J69" i="15"/>
  <c r="F69" i="15"/>
  <c r="E69" i="15"/>
  <c r="D69" i="15"/>
  <c r="L68" i="15"/>
  <c r="K68" i="15"/>
  <c r="J68" i="15"/>
  <c r="E68" i="15"/>
  <c r="D68" i="15"/>
  <c r="F68" i="15" s="1"/>
  <c r="L67" i="15"/>
  <c r="K67" i="15"/>
  <c r="J67" i="15"/>
  <c r="F67" i="15"/>
  <c r="E67" i="15"/>
  <c r="D67" i="15"/>
  <c r="L66" i="15"/>
  <c r="K66" i="15"/>
  <c r="J66" i="15"/>
  <c r="E66" i="15"/>
  <c r="D66" i="15"/>
  <c r="F66" i="15" s="1"/>
  <c r="L65" i="15"/>
  <c r="K65" i="15"/>
  <c r="J65" i="15"/>
  <c r="F65" i="15"/>
  <c r="E65" i="15"/>
  <c r="D65" i="15"/>
  <c r="L64" i="15"/>
  <c r="K64" i="15"/>
  <c r="K76" i="15" s="1"/>
  <c r="J64" i="15"/>
  <c r="E64" i="15"/>
  <c r="E76" i="15" s="1"/>
  <c r="D64" i="15"/>
  <c r="F64" i="15" s="1"/>
  <c r="L63" i="15"/>
  <c r="L76" i="15" s="1"/>
  <c r="K63" i="15"/>
  <c r="J63" i="15"/>
  <c r="J76" i="15" s="1"/>
  <c r="F63" i="15"/>
  <c r="E63" i="15"/>
  <c r="D63" i="15"/>
  <c r="I58" i="15"/>
  <c r="D58" i="15"/>
  <c r="C58" i="15"/>
  <c r="L57" i="15"/>
  <c r="K57" i="15"/>
  <c r="J57" i="15"/>
  <c r="E57" i="15"/>
  <c r="D57" i="15"/>
  <c r="F57" i="15" s="1"/>
  <c r="K56" i="15"/>
  <c r="J56" i="15"/>
  <c r="L56" i="15" s="1"/>
  <c r="F56" i="15"/>
  <c r="E56" i="15"/>
  <c r="D56" i="15"/>
  <c r="L55" i="15"/>
  <c r="K55" i="15"/>
  <c r="J55" i="15"/>
  <c r="F55" i="15"/>
  <c r="E55" i="15"/>
  <c r="D55" i="15"/>
  <c r="K54" i="15"/>
  <c r="J54" i="15"/>
  <c r="L54" i="15" s="1"/>
  <c r="F54" i="15"/>
  <c r="E54" i="15"/>
  <c r="D54" i="15"/>
  <c r="L53" i="15"/>
  <c r="K53" i="15"/>
  <c r="J53" i="15"/>
  <c r="F53" i="15"/>
  <c r="E53" i="15"/>
  <c r="D53" i="15"/>
  <c r="K52" i="15"/>
  <c r="J52" i="15"/>
  <c r="L52" i="15" s="1"/>
  <c r="F52" i="15"/>
  <c r="E52" i="15"/>
  <c r="D52" i="15"/>
  <c r="L51" i="15"/>
  <c r="K51" i="15"/>
  <c r="J51" i="15"/>
  <c r="F51" i="15"/>
  <c r="E51" i="15"/>
  <c r="D51" i="15"/>
  <c r="K50" i="15"/>
  <c r="J50" i="15"/>
  <c r="L50" i="15" s="1"/>
  <c r="F50" i="15"/>
  <c r="E50" i="15"/>
  <c r="D50" i="15"/>
  <c r="L49" i="15"/>
  <c r="K49" i="15"/>
  <c r="J49" i="15"/>
  <c r="F49" i="15"/>
  <c r="E49" i="15"/>
  <c r="D49" i="15"/>
  <c r="K48" i="15"/>
  <c r="J48" i="15"/>
  <c r="L48" i="15" s="1"/>
  <c r="F48" i="15"/>
  <c r="E48" i="15"/>
  <c r="D48" i="15"/>
  <c r="L47" i="15"/>
  <c r="K47" i="15"/>
  <c r="J47" i="15"/>
  <c r="F47" i="15"/>
  <c r="E47" i="15"/>
  <c r="D47" i="15"/>
  <c r="K46" i="15"/>
  <c r="J46" i="15"/>
  <c r="L46" i="15" s="1"/>
  <c r="F46" i="15"/>
  <c r="E46" i="15"/>
  <c r="E58" i="15" s="1"/>
  <c r="D46" i="15"/>
  <c r="L45" i="15"/>
  <c r="K45" i="15"/>
  <c r="K58" i="15" s="1"/>
  <c r="J45" i="15"/>
  <c r="J58" i="15" s="1"/>
  <c r="F45" i="15"/>
  <c r="E45" i="15"/>
  <c r="D45" i="15"/>
  <c r="I40" i="15"/>
  <c r="C40" i="15"/>
  <c r="K39" i="15"/>
  <c r="J39" i="15"/>
  <c r="L39" i="15" s="1"/>
  <c r="F39" i="15"/>
  <c r="E39" i="15"/>
  <c r="D39" i="15"/>
  <c r="K38" i="15"/>
  <c r="J38" i="15"/>
  <c r="L38" i="15" s="1"/>
  <c r="E38" i="15"/>
  <c r="D38" i="15"/>
  <c r="F38" i="15" s="1"/>
  <c r="K37" i="15"/>
  <c r="J37" i="15"/>
  <c r="L37" i="15" s="1"/>
  <c r="F37" i="15"/>
  <c r="E37" i="15"/>
  <c r="D37" i="15"/>
  <c r="K36" i="15"/>
  <c r="J36" i="15"/>
  <c r="L36" i="15" s="1"/>
  <c r="E36" i="15"/>
  <c r="D36" i="15"/>
  <c r="F36" i="15" s="1"/>
  <c r="K35" i="15"/>
  <c r="J35" i="15"/>
  <c r="L35" i="15" s="1"/>
  <c r="F35" i="15"/>
  <c r="E35" i="15"/>
  <c r="D35" i="15"/>
  <c r="K34" i="15"/>
  <c r="J34" i="15"/>
  <c r="L34" i="15" s="1"/>
  <c r="E34" i="15"/>
  <c r="D34" i="15"/>
  <c r="F34" i="15" s="1"/>
  <c r="K33" i="15"/>
  <c r="J33" i="15"/>
  <c r="L33" i="15" s="1"/>
  <c r="F33" i="15"/>
  <c r="E33" i="15"/>
  <c r="D33" i="15"/>
  <c r="K32" i="15"/>
  <c r="J32" i="15"/>
  <c r="L32" i="15" s="1"/>
  <c r="E32" i="15"/>
  <c r="D32" i="15"/>
  <c r="F32" i="15" s="1"/>
  <c r="K31" i="15"/>
  <c r="J31" i="15"/>
  <c r="L31" i="15" s="1"/>
  <c r="F31" i="15"/>
  <c r="E31" i="15"/>
  <c r="D31" i="15"/>
  <c r="K30" i="15"/>
  <c r="J30" i="15"/>
  <c r="L30" i="15" s="1"/>
  <c r="E30" i="15"/>
  <c r="D30" i="15"/>
  <c r="F30" i="15" s="1"/>
  <c r="K29" i="15"/>
  <c r="J29" i="15"/>
  <c r="L29" i="15" s="1"/>
  <c r="F29" i="15"/>
  <c r="E29" i="15"/>
  <c r="D29" i="15"/>
  <c r="K28" i="15"/>
  <c r="J28" i="15"/>
  <c r="J40" i="15" s="1"/>
  <c r="E28" i="15"/>
  <c r="E40" i="15" s="1"/>
  <c r="D28" i="15"/>
  <c r="F28" i="15" s="1"/>
  <c r="F40" i="15" s="1"/>
  <c r="K27" i="15"/>
  <c r="K40" i="15" s="1"/>
  <c r="J27" i="15"/>
  <c r="L27" i="15" s="1"/>
  <c r="F27" i="15"/>
  <c r="E27" i="15"/>
  <c r="D27" i="15"/>
  <c r="K22" i="15"/>
  <c r="J22" i="15"/>
  <c r="I22" i="15"/>
  <c r="E22" i="15"/>
  <c r="C22" i="15"/>
  <c r="L21" i="15"/>
  <c r="K21" i="15"/>
  <c r="J21" i="15"/>
  <c r="E21" i="15"/>
  <c r="D21" i="15"/>
  <c r="F21" i="15" s="1"/>
  <c r="L20" i="15"/>
  <c r="K20" i="15"/>
  <c r="J20" i="15"/>
  <c r="F20" i="15"/>
  <c r="E20" i="15"/>
  <c r="D20" i="15"/>
  <c r="L19" i="15"/>
  <c r="K19" i="15"/>
  <c r="J19" i="15"/>
  <c r="E19" i="15"/>
  <c r="D19" i="15"/>
  <c r="F19" i="15" s="1"/>
  <c r="L18" i="15"/>
  <c r="K18" i="15"/>
  <c r="J18" i="15"/>
  <c r="F18" i="15"/>
  <c r="E18" i="15"/>
  <c r="D18" i="15"/>
  <c r="L17" i="15"/>
  <c r="K17" i="15"/>
  <c r="J17" i="15"/>
  <c r="E17" i="15"/>
  <c r="D17" i="15"/>
  <c r="F17" i="15" s="1"/>
  <c r="L16" i="15"/>
  <c r="K16" i="15"/>
  <c r="J16" i="15"/>
  <c r="F16" i="15"/>
  <c r="E16" i="15"/>
  <c r="D16" i="15"/>
  <c r="L15" i="15"/>
  <c r="K15" i="15"/>
  <c r="J15" i="15"/>
  <c r="E15" i="15"/>
  <c r="D15" i="15"/>
  <c r="F15" i="15" s="1"/>
  <c r="L14" i="15"/>
  <c r="K14" i="15"/>
  <c r="J14" i="15"/>
  <c r="F14" i="15"/>
  <c r="E14" i="15"/>
  <c r="D14" i="15"/>
  <c r="L13" i="15"/>
  <c r="K13" i="15"/>
  <c r="J13" i="15"/>
  <c r="E13" i="15"/>
  <c r="D13" i="15"/>
  <c r="F13" i="15" s="1"/>
  <c r="L12" i="15"/>
  <c r="K12" i="15"/>
  <c r="J12" i="15"/>
  <c r="F12" i="15"/>
  <c r="E12" i="15"/>
  <c r="D12" i="15"/>
  <c r="L11" i="15"/>
  <c r="K11" i="15"/>
  <c r="J11" i="15"/>
  <c r="E11" i="15"/>
  <c r="D11" i="15"/>
  <c r="F11" i="15" s="1"/>
  <c r="L10" i="15"/>
  <c r="L22" i="15" s="1"/>
  <c r="K10" i="15"/>
  <c r="J10" i="15"/>
  <c r="F10" i="15"/>
  <c r="E10" i="15"/>
  <c r="D10" i="15"/>
  <c r="L9" i="15"/>
  <c r="K9" i="15"/>
  <c r="J9" i="15"/>
  <c r="E9" i="15"/>
  <c r="D9" i="15"/>
  <c r="D22" i="15" s="1"/>
  <c r="C4" i="15"/>
  <c r="I76" i="14"/>
  <c r="E76" i="14"/>
  <c r="D76" i="14"/>
  <c r="C76" i="14"/>
  <c r="K75" i="14"/>
  <c r="J75" i="14"/>
  <c r="L75" i="14" s="1"/>
  <c r="F75" i="14"/>
  <c r="E75" i="14"/>
  <c r="D75" i="14"/>
  <c r="K74" i="14"/>
  <c r="J74" i="14"/>
  <c r="L74" i="14" s="1"/>
  <c r="F74" i="14"/>
  <c r="E74" i="14"/>
  <c r="D74" i="14"/>
  <c r="L73" i="14"/>
  <c r="K73" i="14"/>
  <c r="J73" i="14"/>
  <c r="E73" i="14"/>
  <c r="D73" i="14"/>
  <c r="F73" i="14" s="1"/>
  <c r="K72" i="14"/>
  <c r="J72" i="14"/>
  <c r="L72" i="14" s="1"/>
  <c r="F72" i="14"/>
  <c r="E72" i="14"/>
  <c r="D72" i="14"/>
  <c r="L71" i="14"/>
  <c r="K71" i="14"/>
  <c r="J71" i="14"/>
  <c r="E71" i="14"/>
  <c r="D71" i="14"/>
  <c r="F71" i="14" s="1"/>
  <c r="K70" i="14"/>
  <c r="J70" i="14"/>
  <c r="L70" i="14" s="1"/>
  <c r="F70" i="14"/>
  <c r="E70" i="14"/>
  <c r="D70" i="14"/>
  <c r="L69" i="14"/>
  <c r="K69" i="14"/>
  <c r="J69" i="14"/>
  <c r="E69" i="14"/>
  <c r="D69" i="14"/>
  <c r="F69" i="14" s="1"/>
  <c r="K68" i="14"/>
  <c r="J68" i="14"/>
  <c r="L68" i="14" s="1"/>
  <c r="F68" i="14"/>
  <c r="E68" i="14"/>
  <c r="D68" i="14"/>
  <c r="L67" i="14"/>
  <c r="K67" i="14"/>
  <c r="J67" i="14"/>
  <c r="E67" i="14"/>
  <c r="D67" i="14"/>
  <c r="F67" i="14" s="1"/>
  <c r="K66" i="14"/>
  <c r="J66" i="14"/>
  <c r="L66" i="14" s="1"/>
  <c r="F66" i="14"/>
  <c r="E66" i="14"/>
  <c r="D66" i="14"/>
  <c r="L65" i="14"/>
  <c r="K65" i="14"/>
  <c r="J65" i="14"/>
  <c r="E65" i="14"/>
  <c r="D65" i="14"/>
  <c r="F65" i="14" s="1"/>
  <c r="K64" i="14"/>
  <c r="K76" i="14" s="1"/>
  <c r="J64" i="14"/>
  <c r="L64" i="14" s="1"/>
  <c r="F64" i="14"/>
  <c r="E64" i="14"/>
  <c r="D64" i="14"/>
  <c r="L63" i="14"/>
  <c r="K63" i="14"/>
  <c r="J63" i="14"/>
  <c r="E63" i="14"/>
  <c r="D63" i="14"/>
  <c r="F63" i="14" s="1"/>
  <c r="I58" i="14"/>
  <c r="C58" i="14"/>
  <c r="K57" i="14"/>
  <c r="J57" i="14"/>
  <c r="L57" i="14" s="1"/>
  <c r="E57" i="14"/>
  <c r="D57" i="14"/>
  <c r="F57" i="14" s="1"/>
  <c r="K56" i="14"/>
  <c r="J56" i="14"/>
  <c r="L56" i="14" s="1"/>
  <c r="F56" i="14"/>
  <c r="E56" i="14"/>
  <c r="D56" i="14"/>
  <c r="K55" i="14"/>
  <c r="J55" i="14"/>
  <c r="L55" i="14" s="1"/>
  <c r="E55" i="14"/>
  <c r="D55" i="14"/>
  <c r="F55" i="14" s="1"/>
  <c r="K54" i="14"/>
  <c r="J54" i="14"/>
  <c r="L54" i="14" s="1"/>
  <c r="F54" i="14"/>
  <c r="E54" i="14"/>
  <c r="D54" i="14"/>
  <c r="K53" i="14"/>
  <c r="J53" i="14"/>
  <c r="L53" i="14" s="1"/>
  <c r="E53" i="14"/>
  <c r="D53" i="14"/>
  <c r="F53" i="14" s="1"/>
  <c r="K52" i="14"/>
  <c r="J52" i="14"/>
  <c r="L52" i="14" s="1"/>
  <c r="F52" i="14"/>
  <c r="E52" i="14"/>
  <c r="D52" i="14"/>
  <c r="K51" i="14"/>
  <c r="J51" i="14"/>
  <c r="L51" i="14" s="1"/>
  <c r="E51" i="14"/>
  <c r="D51" i="14"/>
  <c r="F51" i="14" s="1"/>
  <c r="K50" i="14"/>
  <c r="J50" i="14"/>
  <c r="L50" i="14" s="1"/>
  <c r="F50" i="14"/>
  <c r="E50" i="14"/>
  <c r="D50" i="14"/>
  <c r="K49" i="14"/>
  <c r="J49" i="14"/>
  <c r="L49" i="14" s="1"/>
  <c r="E49" i="14"/>
  <c r="D49" i="14"/>
  <c r="F49" i="14" s="1"/>
  <c r="K48" i="14"/>
  <c r="J48" i="14"/>
  <c r="L48" i="14" s="1"/>
  <c r="F48" i="14"/>
  <c r="E48" i="14"/>
  <c r="D48" i="14"/>
  <c r="K47" i="14"/>
  <c r="J47" i="14"/>
  <c r="L47" i="14" s="1"/>
  <c r="E47" i="14"/>
  <c r="D47" i="14"/>
  <c r="F47" i="14" s="1"/>
  <c r="K46" i="14"/>
  <c r="K58" i="14" s="1"/>
  <c r="J46" i="14"/>
  <c r="J58" i="14" s="1"/>
  <c r="F46" i="14"/>
  <c r="E46" i="14"/>
  <c r="D46" i="14"/>
  <c r="K45" i="14"/>
  <c r="J45" i="14"/>
  <c r="L45" i="14" s="1"/>
  <c r="E45" i="14"/>
  <c r="E58" i="14" s="1"/>
  <c r="D45" i="14"/>
  <c r="D58" i="14" s="1"/>
  <c r="K40" i="14"/>
  <c r="J40" i="14"/>
  <c r="I40" i="14"/>
  <c r="C40" i="14"/>
  <c r="K39" i="14"/>
  <c r="J39" i="14"/>
  <c r="L39" i="14" s="1"/>
  <c r="E39" i="14"/>
  <c r="D39" i="14"/>
  <c r="F39" i="14" s="1"/>
  <c r="L38" i="14"/>
  <c r="K38" i="14"/>
  <c r="J38" i="14"/>
  <c r="E38" i="14"/>
  <c r="D38" i="14"/>
  <c r="F38" i="14" s="1"/>
  <c r="K37" i="14"/>
  <c r="J37" i="14"/>
  <c r="L37" i="14" s="1"/>
  <c r="E37" i="14"/>
  <c r="D37" i="14"/>
  <c r="F37" i="14" s="1"/>
  <c r="L36" i="14"/>
  <c r="K36" i="14"/>
  <c r="J36" i="14"/>
  <c r="E36" i="14"/>
  <c r="D36" i="14"/>
  <c r="F36" i="14" s="1"/>
  <c r="K35" i="14"/>
  <c r="J35" i="14"/>
  <c r="L35" i="14" s="1"/>
  <c r="E35" i="14"/>
  <c r="D35" i="14"/>
  <c r="F35" i="14" s="1"/>
  <c r="L34" i="14"/>
  <c r="K34" i="14"/>
  <c r="J34" i="14"/>
  <c r="E34" i="14"/>
  <c r="D34" i="14"/>
  <c r="F34" i="14" s="1"/>
  <c r="K33" i="14"/>
  <c r="J33" i="14"/>
  <c r="L33" i="14" s="1"/>
  <c r="E33" i="14"/>
  <c r="D33" i="14"/>
  <c r="F33" i="14" s="1"/>
  <c r="L32" i="14"/>
  <c r="K32" i="14"/>
  <c r="J32" i="14"/>
  <c r="E32" i="14"/>
  <c r="D32" i="14"/>
  <c r="F32" i="14" s="1"/>
  <c r="K31" i="14"/>
  <c r="J31" i="14"/>
  <c r="L31" i="14" s="1"/>
  <c r="E31" i="14"/>
  <c r="D31" i="14"/>
  <c r="F31" i="14" s="1"/>
  <c r="L30" i="14"/>
  <c r="K30" i="14"/>
  <c r="J30" i="14"/>
  <c r="E30" i="14"/>
  <c r="D30" i="14"/>
  <c r="F30" i="14" s="1"/>
  <c r="K29" i="14"/>
  <c r="J29" i="14"/>
  <c r="L29" i="14" s="1"/>
  <c r="E29" i="14"/>
  <c r="D29" i="14"/>
  <c r="F29" i="14" s="1"/>
  <c r="L28" i="14"/>
  <c r="K28" i="14"/>
  <c r="J28" i="14"/>
  <c r="E28" i="14"/>
  <c r="D28" i="14"/>
  <c r="F28" i="14" s="1"/>
  <c r="K27" i="14"/>
  <c r="J27" i="14"/>
  <c r="L27" i="14" s="1"/>
  <c r="L40" i="14" s="1"/>
  <c r="E27" i="14"/>
  <c r="E40" i="14" s="1"/>
  <c r="D27" i="14"/>
  <c r="F27" i="14" s="1"/>
  <c r="F40" i="14" s="1"/>
  <c r="I22" i="14"/>
  <c r="C22" i="14"/>
  <c r="C4" i="14" s="1"/>
  <c r="K21" i="14"/>
  <c r="J21" i="14"/>
  <c r="L21" i="14" s="1"/>
  <c r="F21" i="14"/>
  <c r="E21" i="14"/>
  <c r="D21" i="14"/>
  <c r="L20" i="14"/>
  <c r="K20" i="14"/>
  <c r="J20" i="14"/>
  <c r="E20" i="14"/>
  <c r="D20" i="14"/>
  <c r="F20" i="14" s="1"/>
  <c r="K19" i="14"/>
  <c r="J19" i="14"/>
  <c r="L19" i="14" s="1"/>
  <c r="F19" i="14"/>
  <c r="E19" i="14"/>
  <c r="D19" i="14"/>
  <c r="L18" i="14"/>
  <c r="K18" i="14"/>
  <c r="J18" i="14"/>
  <c r="E18" i="14"/>
  <c r="D18" i="14"/>
  <c r="F18" i="14" s="1"/>
  <c r="K17" i="14"/>
  <c r="J17" i="14"/>
  <c r="L17" i="14" s="1"/>
  <c r="F17" i="14"/>
  <c r="E17" i="14"/>
  <c r="D17" i="14"/>
  <c r="L16" i="14"/>
  <c r="K16" i="14"/>
  <c r="J16" i="14"/>
  <c r="E16" i="14"/>
  <c r="D16" i="14"/>
  <c r="F16" i="14" s="1"/>
  <c r="K15" i="14"/>
  <c r="J15" i="14"/>
  <c r="L15" i="14" s="1"/>
  <c r="F15" i="14"/>
  <c r="E15" i="14"/>
  <c r="D15" i="14"/>
  <c r="L14" i="14"/>
  <c r="K14" i="14"/>
  <c r="J14" i="14"/>
  <c r="E14" i="14"/>
  <c r="D14" i="14"/>
  <c r="F14" i="14" s="1"/>
  <c r="K13" i="14"/>
  <c r="J13" i="14"/>
  <c r="L13" i="14" s="1"/>
  <c r="F13" i="14"/>
  <c r="E13" i="14"/>
  <c r="D13" i="14"/>
  <c r="L12" i="14"/>
  <c r="K12" i="14"/>
  <c r="J12" i="14"/>
  <c r="E12" i="14"/>
  <c r="D12" i="14"/>
  <c r="F12" i="14" s="1"/>
  <c r="K11" i="14"/>
  <c r="J11" i="14"/>
  <c r="L11" i="14" s="1"/>
  <c r="F11" i="14"/>
  <c r="E11" i="14"/>
  <c r="D11" i="14"/>
  <c r="L10" i="14"/>
  <c r="K10" i="14"/>
  <c r="J10" i="14"/>
  <c r="E10" i="14"/>
  <c r="D10" i="14"/>
  <c r="F10" i="14" s="1"/>
  <c r="K9" i="14"/>
  <c r="K22" i="14" s="1"/>
  <c r="J9" i="14"/>
  <c r="J22" i="14" s="1"/>
  <c r="F9" i="14"/>
  <c r="E9" i="14"/>
  <c r="E22" i="14" s="1"/>
  <c r="D9" i="14"/>
  <c r="F22" i="19" l="1"/>
  <c r="D37" i="19"/>
  <c r="B71" i="19"/>
  <c r="E37" i="19"/>
  <c r="D71" i="19"/>
  <c r="F72" i="19" s="1"/>
  <c r="C74" i="19"/>
  <c r="D74" i="19"/>
  <c r="B38" i="19"/>
  <c r="D38" i="19"/>
  <c r="D21" i="19" s="1"/>
  <c r="D69" i="19"/>
  <c r="H41" i="17"/>
  <c r="H40" i="17"/>
  <c r="F40" i="17"/>
  <c r="H43" i="17" s="1"/>
  <c r="J23" i="17"/>
  <c r="I38" i="17"/>
  <c r="J21" i="17"/>
  <c r="J22" i="17"/>
  <c r="F41" i="17" s="1"/>
  <c r="H44" i="17" s="1"/>
  <c r="F76" i="15"/>
  <c r="L58" i="15"/>
  <c r="L4" i="15"/>
  <c r="F58" i="15"/>
  <c r="D40" i="15"/>
  <c r="I4" i="15" s="1"/>
  <c r="L28" i="15"/>
  <c r="L40" i="15" s="1"/>
  <c r="D76" i="15"/>
  <c r="F9" i="15"/>
  <c r="F22" i="15" s="1"/>
  <c r="F76" i="14"/>
  <c r="L4" i="14"/>
  <c r="L76" i="14"/>
  <c r="F22" i="14"/>
  <c r="J76" i="14"/>
  <c r="F45" i="14"/>
  <c r="F58" i="14" s="1"/>
  <c r="D22" i="14"/>
  <c r="D40" i="14"/>
  <c r="L46" i="14"/>
  <c r="L58" i="14" s="1"/>
  <c r="L9" i="14"/>
  <c r="L22" i="14" s="1"/>
  <c r="B75" i="19" l="1"/>
  <c r="B22" i="19"/>
  <c r="D75" i="19"/>
  <c r="F76" i="19" s="1"/>
  <c r="F35" i="19"/>
  <c r="F21" i="19"/>
  <c r="F39" i="19"/>
  <c r="C35" i="19"/>
  <c r="D35" i="19"/>
  <c r="C21" i="19"/>
  <c r="F4" i="15"/>
  <c r="I4" i="14"/>
  <c r="F4" i="14"/>
  <c r="F26" i="7" l="1"/>
  <c r="F27" i="7"/>
  <c r="F38" i="7"/>
  <c r="F39" i="7"/>
  <c r="F50" i="7"/>
  <c r="F51" i="7"/>
  <c r="F62" i="7"/>
  <c r="F63" i="7"/>
  <c r="L18" i="7"/>
  <c r="L19" i="7"/>
  <c r="L30" i="7"/>
  <c r="L31" i="7"/>
  <c r="L42" i="7"/>
  <c r="L43" i="7"/>
  <c r="L54" i="7"/>
  <c r="L55" i="7"/>
  <c r="K17" i="7"/>
  <c r="K20" i="7"/>
  <c r="K29" i="7"/>
  <c r="K32" i="7"/>
  <c r="K41" i="7"/>
  <c r="K44" i="7"/>
  <c r="K53" i="7"/>
  <c r="K56" i="7"/>
  <c r="J17" i="7"/>
  <c r="J20" i="7"/>
  <c r="J29" i="7"/>
  <c r="J32" i="7"/>
  <c r="J41" i="7"/>
  <c r="J44" i="7"/>
  <c r="J53" i="7"/>
  <c r="J56" i="7"/>
  <c r="J65" i="7"/>
  <c r="G17" i="7"/>
  <c r="G18" i="7"/>
  <c r="G25" i="7"/>
  <c r="G26" i="7"/>
  <c r="G29" i="7"/>
  <c r="G30" i="7"/>
  <c r="G37" i="7"/>
  <c r="G38" i="7"/>
  <c r="G41" i="7"/>
  <c r="G42" i="7"/>
  <c r="G49" i="7"/>
  <c r="G50" i="7"/>
  <c r="G53" i="7"/>
  <c r="G54" i="7"/>
  <c r="G61" i="7"/>
  <c r="G62" i="7"/>
  <c r="G65" i="7"/>
  <c r="H15" i="7"/>
  <c r="H26" i="7"/>
  <c r="H27" i="7"/>
  <c r="H38" i="7"/>
  <c r="H39" i="7"/>
  <c r="H50" i="7"/>
  <c r="H51" i="7"/>
  <c r="H62" i="7"/>
  <c r="H63" i="7"/>
  <c r="I19" i="7"/>
  <c r="I20" i="7"/>
  <c r="I24" i="7"/>
  <c r="I31" i="7"/>
  <c r="I32" i="7"/>
  <c r="I36" i="7"/>
  <c r="I43" i="7"/>
  <c r="I44" i="7"/>
  <c r="I48" i="7"/>
  <c r="I55" i="7"/>
  <c r="I56" i="7"/>
  <c r="I60" i="7"/>
  <c r="D66" i="7"/>
  <c r="E65" i="7"/>
  <c r="F65" i="7" s="1"/>
  <c r="E64" i="7"/>
  <c r="F64" i="7" s="1"/>
  <c r="E63" i="7"/>
  <c r="I63" i="7" s="1"/>
  <c r="E62" i="7"/>
  <c r="I62" i="7" s="1"/>
  <c r="E61" i="7"/>
  <c r="I61" i="7" s="1"/>
  <c r="E60" i="7"/>
  <c r="L60" i="7" s="1"/>
  <c r="E59" i="7"/>
  <c r="E58" i="7"/>
  <c r="E57" i="7"/>
  <c r="E56" i="7"/>
  <c r="G56" i="7" s="1"/>
  <c r="E55" i="7"/>
  <c r="G55" i="7" s="1"/>
  <c r="E54" i="7"/>
  <c r="F54" i="7" s="1"/>
  <c r="E53" i="7"/>
  <c r="F53" i="7" s="1"/>
  <c r="E52" i="7"/>
  <c r="F52" i="7" s="1"/>
  <c r="E51" i="7"/>
  <c r="I51" i="7" s="1"/>
  <c r="E50" i="7"/>
  <c r="I50" i="7" s="1"/>
  <c r="E49" i="7"/>
  <c r="I49" i="7" s="1"/>
  <c r="E48" i="7"/>
  <c r="L48" i="7" s="1"/>
  <c r="E47" i="7"/>
  <c r="E46" i="7"/>
  <c r="E45" i="7"/>
  <c r="E44" i="7"/>
  <c r="G44" i="7" s="1"/>
  <c r="E43" i="7"/>
  <c r="G43" i="7" s="1"/>
  <c r="E42" i="7"/>
  <c r="F42" i="7" s="1"/>
  <c r="E41" i="7"/>
  <c r="F41" i="7" s="1"/>
  <c r="E40" i="7"/>
  <c r="F40" i="7" s="1"/>
  <c r="E39" i="7"/>
  <c r="I39" i="7" s="1"/>
  <c r="E38" i="7"/>
  <c r="I38" i="7" s="1"/>
  <c r="E37" i="7"/>
  <c r="I37" i="7" s="1"/>
  <c r="E36" i="7"/>
  <c r="L36" i="7" s="1"/>
  <c r="E35" i="7"/>
  <c r="E34" i="7"/>
  <c r="E33" i="7"/>
  <c r="E32" i="7"/>
  <c r="G32" i="7" s="1"/>
  <c r="E31" i="7"/>
  <c r="G31" i="7" s="1"/>
  <c r="E30" i="7"/>
  <c r="F30" i="7" s="1"/>
  <c r="E29" i="7"/>
  <c r="F29" i="7" s="1"/>
  <c r="E28" i="7"/>
  <c r="F28" i="7" s="1"/>
  <c r="E27" i="7"/>
  <c r="I27" i="7" s="1"/>
  <c r="E26" i="7"/>
  <c r="I26" i="7" s="1"/>
  <c r="E25" i="7"/>
  <c r="I25" i="7" s="1"/>
  <c r="E24" i="7"/>
  <c r="L24" i="7" s="1"/>
  <c r="E23" i="7"/>
  <c r="E22" i="7"/>
  <c r="E21" i="7"/>
  <c r="E20" i="7"/>
  <c r="G20" i="7" s="1"/>
  <c r="E19" i="7"/>
  <c r="G19" i="7" s="1"/>
  <c r="E18" i="7"/>
  <c r="F18" i="7" s="1"/>
  <c r="E17" i="7"/>
  <c r="F17" i="7" s="1"/>
  <c r="E16" i="7"/>
  <c r="F16" i="7" s="1"/>
  <c r="E15" i="7"/>
  <c r="F15" i="7" s="1"/>
  <c r="E14" i="7"/>
  <c r="L14" i="7" s="1"/>
  <c r="G57" i="7" l="1"/>
  <c r="K57" i="7"/>
  <c r="J57" i="7"/>
  <c r="F57" i="7"/>
  <c r="H57" i="7"/>
  <c r="I57" i="7"/>
  <c r="L57" i="7"/>
  <c r="K46" i="7"/>
  <c r="J46" i="7"/>
  <c r="F46" i="7"/>
  <c r="H46" i="7"/>
  <c r="G46" i="7"/>
  <c r="L46" i="7"/>
  <c r="I46" i="7"/>
  <c r="K47" i="7"/>
  <c r="J47" i="7"/>
  <c r="F47" i="7"/>
  <c r="H47" i="7"/>
  <c r="G47" i="7"/>
  <c r="I47" i="7"/>
  <c r="L47" i="7"/>
  <c r="G21" i="7"/>
  <c r="F21" i="7"/>
  <c r="H21" i="7"/>
  <c r="I21" i="7"/>
  <c r="J21" i="7"/>
  <c r="L21" i="7"/>
  <c r="K21" i="7"/>
  <c r="G45" i="7"/>
  <c r="F45" i="7"/>
  <c r="H45" i="7"/>
  <c r="I45" i="7"/>
  <c r="J45" i="7"/>
  <c r="L45" i="7"/>
  <c r="K45" i="7"/>
  <c r="K35" i="7"/>
  <c r="J35" i="7"/>
  <c r="H35" i="7"/>
  <c r="G35" i="7"/>
  <c r="F35" i="7"/>
  <c r="I35" i="7"/>
  <c r="L35" i="7"/>
  <c r="G33" i="7"/>
  <c r="F33" i="7"/>
  <c r="H33" i="7"/>
  <c r="I33" i="7"/>
  <c r="K33" i="7"/>
  <c r="L33" i="7"/>
  <c r="J33" i="7"/>
  <c r="K22" i="7"/>
  <c r="J22" i="7"/>
  <c r="H22" i="7"/>
  <c r="G22" i="7"/>
  <c r="F22" i="7"/>
  <c r="L22" i="7"/>
  <c r="I22" i="7"/>
  <c r="K34" i="7"/>
  <c r="J34" i="7"/>
  <c r="G34" i="7"/>
  <c r="F34" i="7"/>
  <c r="H34" i="7"/>
  <c r="I34" i="7"/>
  <c r="L34" i="7"/>
  <c r="K58" i="7"/>
  <c r="J58" i="7"/>
  <c r="G58" i="7"/>
  <c r="F58" i="7"/>
  <c r="H58" i="7"/>
  <c r="I58" i="7"/>
  <c r="L58" i="7"/>
  <c r="K23" i="7"/>
  <c r="J23" i="7"/>
  <c r="F23" i="7"/>
  <c r="H23" i="7"/>
  <c r="G23" i="7"/>
  <c r="I23" i="7"/>
  <c r="L23" i="7"/>
  <c r="K59" i="7"/>
  <c r="J59" i="7"/>
  <c r="F59" i="7"/>
  <c r="H59" i="7"/>
  <c r="G59" i="7"/>
  <c r="I59" i="7"/>
  <c r="L59" i="7"/>
  <c r="H61" i="7"/>
  <c r="H49" i="7"/>
  <c r="H37" i="7"/>
  <c r="H25" i="7"/>
  <c r="G64" i="7"/>
  <c r="G52" i="7"/>
  <c r="G40" i="7"/>
  <c r="G28" i="7"/>
  <c r="G16" i="7"/>
  <c r="J55" i="7"/>
  <c r="J43" i="7"/>
  <c r="J31" i="7"/>
  <c r="J19" i="7"/>
  <c r="K55" i="7"/>
  <c r="K43" i="7"/>
  <c r="K31" i="7"/>
  <c r="K19" i="7"/>
  <c r="F61" i="7"/>
  <c r="F49" i="7"/>
  <c r="F37" i="7"/>
  <c r="F25" i="7"/>
  <c r="H60" i="7"/>
  <c r="H48" i="7"/>
  <c r="H36" i="7"/>
  <c r="H24" i="7"/>
  <c r="G63" i="7"/>
  <c r="G51" i="7"/>
  <c r="G39" i="7"/>
  <c r="G27" i="7"/>
  <c r="G15" i="7"/>
  <c r="J54" i="7"/>
  <c r="J42" i="7"/>
  <c r="J30" i="7"/>
  <c r="J18" i="7"/>
  <c r="K54" i="7"/>
  <c r="K42" i="7"/>
  <c r="K30" i="7"/>
  <c r="K18" i="7"/>
  <c r="L56" i="7"/>
  <c r="L44" i="7"/>
  <c r="L32" i="7"/>
  <c r="L20" i="7"/>
  <c r="F60" i="7"/>
  <c r="F48" i="7"/>
  <c r="F36" i="7"/>
  <c r="F24" i="7"/>
  <c r="F66" i="7" s="1"/>
  <c r="J16" i="7"/>
  <c r="I54" i="7"/>
  <c r="I42" i="7"/>
  <c r="I30" i="7"/>
  <c r="I18" i="7"/>
  <c r="G60" i="7"/>
  <c r="G48" i="7"/>
  <c r="G36" i="7"/>
  <c r="G24" i="7"/>
  <c r="J63" i="7"/>
  <c r="J51" i="7"/>
  <c r="J39" i="7"/>
  <c r="J27" i="7"/>
  <c r="K63" i="7"/>
  <c r="K51" i="7"/>
  <c r="K39" i="7"/>
  <c r="K27" i="7"/>
  <c r="L65" i="7"/>
  <c r="L53" i="7"/>
  <c r="L41" i="7"/>
  <c r="L29" i="7"/>
  <c r="L17" i="7"/>
  <c r="I65" i="7"/>
  <c r="I53" i="7"/>
  <c r="I41" i="7"/>
  <c r="I29" i="7"/>
  <c r="I17" i="7"/>
  <c r="H56" i="7"/>
  <c r="H44" i="7"/>
  <c r="H32" i="7"/>
  <c r="H20" i="7"/>
  <c r="J62" i="7"/>
  <c r="J50" i="7"/>
  <c r="J38" i="7"/>
  <c r="J26" i="7"/>
  <c r="K62" i="7"/>
  <c r="K50" i="7"/>
  <c r="K38" i="7"/>
  <c r="K26" i="7"/>
  <c r="L64" i="7"/>
  <c r="L52" i="7"/>
  <c r="L40" i="7"/>
  <c r="L28" i="7"/>
  <c r="L16" i="7"/>
  <c r="F56" i="7"/>
  <c r="F44" i="7"/>
  <c r="F32" i="7"/>
  <c r="F20" i="7"/>
  <c r="J52" i="7"/>
  <c r="J28" i="7"/>
  <c r="K40" i="7"/>
  <c r="K16" i="7"/>
  <c r="I64" i="7"/>
  <c r="I52" i="7"/>
  <c r="I40" i="7"/>
  <c r="I28" i="7"/>
  <c r="I16" i="7"/>
  <c r="H55" i="7"/>
  <c r="H43" i="7"/>
  <c r="H31" i="7"/>
  <c r="H19" i="7"/>
  <c r="J61" i="7"/>
  <c r="J49" i="7"/>
  <c r="J37" i="7"/>
  <c r="J25" i="7"/>
  <c r="K61" i="7"/>
  <c r="K49" i="7"/>
  <c r="K37" i="7"/>
  <c r="K25" i="7"/>
  <c r="L63" i="7"/>
  <c r="L51" i="7"/>
  <c r="L39" i="7"/>
  <c r="L27" i="7"/>
  <c r="K65" i="7"/>
  <c r="F55" i="7"/>
  <c r="F43" i="7"/>
  <c r="F31" i="7"/>
  <c r="F19" i="7"/>
  <c r="J64" i="7"/>
  <c r="J40" i="7"/>
  <c r="K52" i="7"/>
  <c r="K28" i="7"/>
  <c r="I15" i="7"/>
  <c r="I66" i="7" s="1"/>
  <c r="H54" i="7"/>
  <c r="H42" i="7"/>
  <c r="H30" i="7"/>
  <c r="H18" i="7"/>
  <c r="J60" i="7"/>
  <c r="J48" i="7"/>
  <c r="J36" i="7"/>
  <c r="J24" i="7"/>
  <c r="K60" i="7"/>
  <c r="K48" i="7"/>
  <c r="K36" i="7"/>
  <c r="K24" i="7"/>
  <c r="L62" i="7"/>
  <c r="L50" i="7"/>
  <c r="L38" i="7"/>
  <c r="L26" i="7"/>
  <c r="K64" i="7"/>
  <c r="H65" i="7"/>
  <c r="H53" i="7"/>
  <c r="H41" i="7"/>
  <c r="H29" i="7"/>
  <c r="H17" i="7"/>
  <c r="L61" i="7"/>
  <c r="L49" i="7"/>
  <c r="L37" i="7"/>
  <c r="L25" i="7"/>
  <c r="H64" i="7"/>
  <c r="H52" i="7"/>
  <c r="H40" i="7"/>
  <c r="H28" i="7"/>
  <c r="H16" i="7"/>
  <c r="L15" i="7"/>
  <c r="L66" i="7" s="1"/>
  <c r="J15" i="7"/>
  <c r="K15" i="7"/>
  <c r="E66" i="7"/>
  <c r="H14" i="7"/>
  <c r="J14" i="7"/>
  <c r="G14" i="7"/>
  <c r="I14" i="7"/>
  <c r="K14" i="7"/>
  <c r="F14" i="7"/>
  <c r="H66" i="7" l="1"/>
  <c r="J66" i="7"/>
  <c r="G66" i="7"/>
  <c r="K66" i="7"/>
  <c r="F67" i="7" l="1"/>
  <c r="F68" i="7" s="1"/>
</calcChain>
</file>

<file path=xl/sharedStrings.xml><?xml version="1.0" encoding="utf-8"?>
<sst xmlns="http://schemas.openxmlformats.org/spreadsheetml/2006/main" count="672" uniqueCount="342">
  <si>
    <t>Dépenses</t>
  </si>
  <si>
    <t>Réelles</t>
  </si>
  <si>
    <t>Listes de référence</t>
  </si>
  <si>
    <t>Effectuer un choix</t>
  </si>
  <si>
    <t>Honoraires professionnels</t>
  </si>
  <si>
    <t>Cachet d'artiste</t>
  </si>
  <si>
    <t>Déplacements</t>
  </si>
  <si>
    <t>Hébergements et repas</t>
  </si>
  <si>
    <t>Location de salle</t>
  </si>
  <si>
    <t>Achat ou location d'équipements</t>
  </si>
  <si>
    <t>Promotion/publicité</t>
  </si>
  <si>
    <t>SODEC</t>
  </si>
  <si>
    <t>CALQ</t>
  </si>
  <si>
    <t>Ventes</t>
  </si>
  <si>
    <t>Dons et commandites</t>
  </si>
  <si>
    <t>Apport du promoteur</t>
  </si>
  <si>
    <t>Ministère de la Culture</t>
  </si>
  <si>
    <t>Patrimoine Canada</t>
  </si>
  <si>
    <t>Soutien municipal</t>
  </si>
  <si>
    <t>Ministère du Tourisme</t>
  </si>
  <si>
    <t>CLD des Basques</t>
  </si>
  <si>
    <t>SADC des Basques</t>
  </si>
  <si>
    <t>FRIÉS</t>
  </si>
  <si>
    <t>Entrées sources non gouvernementales</t>
  </si>
  <si>
    <t>Immobilisations</t>
  </si>
  <si>
    <t>Fournitures/consommables</t>
  </si>
  <si>
    <t>Frais d'administration/coordination</t>
  </si>
  <si>
    <t>Détails et commentaires</t>
  </si>
  <si>
    <t>Titre du projet</t>
  </si>
  <si>
    <t>Promoteur</t>
  </si>
  <si>
    <t>Personne responsable</t>
  </si>
  <si>
    <t>Coordonnées</t>
  </si>
  <si>
    <t>En date du</t>
  </si>
  <si>
    <t>Reddition / Bilan</t>
  </si>
  <si>
    <t>Admissibles</t>
  </si>
  <si>
    <t>Non-admissibles</t>
  </si>
  <si>
    <t>Téléphone</t>
  </si>
  <si>
    <t>Courriel</t>
  </si>
  <si>
    <t>Pourcentage des sources non gouvernementales</t>
  </si>
  <si>
    <t>Sous-total des entrées de sources non gouvernementales</t>
  </si>
  <si>
    <t>Pourcentage du cumul des aides gouvernementales</t>
  </si>
  <si>
    <t xml:space="preserve">BUDGET prévisionnel </t>
  </si>
  <si>
    <t>Bilan financier</t>
  </si>
  <si>
    <t xml:space="preserve">Confirmées (Oui / Non) </t>
  </si>
  <si>
    <t>Confirmation</t>
  </si>
  <si>
    <t>Oui</t>
  </si>
  <si>
    <t>Non</t>
  </si>
  <si>
    <t>Le plafond de cumul des aides gouvernementales diffère selon les programmes</t>
  </si>
  <si>
    <t>Soumissions (oui / non)</t>
  </si>
  <si>
    <t>NE PAS TOUCHER</t>
  </si>
  <si>
    <t>Soumission</t>
  </si>
  <si>
    <t>MRC des Basques FSPS Projets structurants</t>
  </si>
  <si>
    <t>MRC des Basques EDC Culture et Patrimoine</t>
  </si>
  <si>
    <t>Total des entrées pour l'ensemble du projet</t>
  </si>
  <si>
    <t>Assurez-vous de répondre aux exigences des programmes auquels vous appliquez</t>
  </si>
  <si>
    <t>Notes explicatives</t>
  </si>
  <si>
    <t>Dernière mise à jour :</t>
  </si>
  <si>
    <t>Balance (Revenus - Dépenses) pour l'ensemble du projet</t>
  </si>
  <si>
    <t>Sous-total des entrées des aides gouvernementales</t>
  </si>
  <si>
    <t>Entrées (revenus)</t>
  </si>
  <si>
    <t>Coûts (dépenses)</t>
  </si>
  <si>
    <t>Coûts</t>
  </si>
  <si>
    <t>Total des coûts pour l'ensemble du projet</t>
  </si>
  <si>
    <t>Balance (Revenus - Dépenses)(admissibles / non admissibles)</t>
  </si>
  <si>
    <t>MRC des Basques Fonds de vitalisation (FRR)</t>
  </si>
  <si>
    <t>MRC des Basques Autres</t>
  </si>
  <si>
    <t>Autres (précisez)</t>
  </si>
  <si>
    <t>Autres subventions gouvernementales  (précisez)</t>
  </si>
  <si>
    <t>Autres  (précisez)</t>
  </si>
  <si>
    <t xml:space="preserve">Contingence </t>
  </si>
  <si>
    <t>Portion des taxes non récupérables / récupérables ORGANISMES</t>
  </si>
  <si>
    <t>Portion des taxes non récupérables / récupérables MUNICIPALITÉS</t>
  </si>
  <si>
    <r>
      <t xml:space="preserve"> </t>
    </r>
    <r>
      <rPr>
        <b/>
        <sz val="11"/>
        <color theme="1"/>
        <rFont val="Aptos Narrow"/>
        <family val="2"/>
        <scheme val="minor"/>
      </rPr>
      <t>LES TAXES RÉCUPÉRABLES SONT NON ADMISSIBLES (Habituellement 50% de la TPS et 50% de la TVQ)</t>
    </r>
  </si>
  <si>
    <r>
      <t xml:space="preserve"> </t>
    </r>
    <r>
      <rPr>
        <b/>
        <sz val="11"/>
        <color theme="1"/>
        <rFont val="Aptos Narrow"/>
        <family val="2"/>
        <scheme val="minor"/>
      </rPr>
      <t>LES TAXES RÉCUPÉRABLES SONT NON ADMISSIBLES (Habituellement 100% de la TPS et 50% de la TVQ)</t>
    </r>
  </si>
  <si>
    <t xml:space="preserve"> Réelles</t>
  </si>
  <si>
    <t xml:space="preserve"> projetées</t>
  </si>
  <si>
    <t>% des dépenses ADMISSIBLES projetées et réelles couvertes par le soutien accordé</t>
  </si>
  <si>
    <t xml:space="preserve">% du soutien accordé sur le total des aides gouvernementales </t>
  </si>
  <si>
    <t>Total</t>
  </si>
  <si>
    <t xml:space="preserve"> LES TAXES RÉCUPÉRABLES SONT NON ADMISSIBLES (Habituellement 100% de la TPS et 50% de la TVQ)</t>
  </si>
  <si>
    <t xml:space="preserve"> LES TAXES RÉCUPÉRABLES SONT NON ADMISSIBLES (Habituellement 50% de la TPS et 50% de la TVQ)</t>
  </si>
  <si>
    <t>Différence</t>
  </si>
  <si>
    <t>Montant avant taxes</t>
  </si>
  <si>
    <t>Total des coûts avant taxes</t>
  </si>
  <si>
    <t>MRCB</t>
  </si>
  <si>
    <t>20-10-2025</t>
  </si>
  <si>
    <t>ATTENTION: Veuillez entrer les montants avant taxes si votre organisation est éligible à un remboursement des taxes</t>
  </si>
  <si>
    <t>Taxes non récupérables</t>
  </si>
  <si>
    <t>Taxes récupérables</t>
  </si>
  <si>
    <t>Taxes NON récupérables</t>
  </si>
  <si>
    <t>Non admissibles</t>
  </si>
  <si>
    <t>Récupérables</t>
  </si>
  <si>
    <t>Total taxes non récupérables</t>
  </si>
  <si>
    <t>Total admissible</t>
  </si>
  <si>
    <t>Utilisez au besoin les onglets de calcul des taxes pour détailler les factures (organismes / municipalités)</t>
  </si>
  <si>
    <t>Entrez le détails des factures dans l'onglet correspondant (factures municipalités / factures organismes), afin de calculer la portion des taxes récupérables et non récupérables. Transférez ensuite l'information au tableau Budget / Bilan. Vous pouvez regrouper dans le présent tableau plusieurs factures par poste budgétaire lorsque celles-ci sont détaillées dans les onglets suivants.</t>
  </si>
  <si>
    <t>Entrées aides gouvernementales</t>
  </si>
  <si>
    <t>MRC des Basques</t>
  </si>
  <si>
    <t xml:space="preserve">La majorité des programmes de financement sont soumis à des règles de cumul des aides gouvernementales, de même qu'à un plafond de la porportion des dépenses admissibles à la subvention. Par exemple, un programme pourrait indiquer un cumul maximal des aides gouvernemantles de 80%.  20% des entrées devraient donc être issues de fonds privés et d'apport du promoteur. Informez-vous pour respecter le cadre de financement qui s'applique à votre projet auprès de l'agent en charge de l'application du programme. </t>
  </si>
  <si>
    <t>Volet des coûts</t>
  </si>
  <si>
    <t xml:space="preserve">Date </t>
  </si>
  <si>
    <t>Taux/KM</t>
  </si>
  <si>
    <t>Ajuster aux barêmes</t>
  </si>
  <si>
    <t>Déplacement local</t>
  </si>
  <si>
    <t>Adresse du lieu de référence</t>
  </si>
  <si>
    <t>Le km est calculé a partir de:</t>
  </si>
  <si>
    <t>Lieu de résidence de la ressource</t>
  </si>
  <si>
    <t>Lieu de travail de la ressource (MRC)</t>
  </si>
  <si>
    <t>Date</t>
  </si>
  <si>
    <t xml:space="preserve">Téléphone </t>
  </si>
  <si>
    <t>KM aller/retour</t>
  </si>
  <si>
    <t>Sous-total</t>
  </si>
  <si>
    <t xml:space="preserve">Signature Ressource: </t>
  </si>
  <si>
    <t>Signature Responsable:</t>
  </si>
  <si>
    <t>Indiquer un nombre simple ex : 10</t>
  </si>
  <si>
    <t>Cochez à partir de quel lieu les déplacements sont calculés</t>
  </si>
  <si>
    <t>Détails des déplacements réalisés</t>
  </si>
  <si>
    <t>Activité réalisée</t>
  </si>
  <si>
    <t>Adresse du lieu</t>
  </si>
  <si>
    <t>Nom de la ressource</t>
  </si>
  <si>
    <t>Fonction de la ressource</t>
  </si>
  <si>
    <t>Taux/Hr</t>
  </si>
  <si>
    <t>Tâches</t>
  </si>
  <si>
    <t>Description</t>
  </si>
  <si>
    <t>Facturation</t>
  </si>
  <si>
    <t>Montant forfaitaire</t>
  </si>
  <si>
    <t xml:space="preserve">Détailler au besoin </t>
  </si>
  <si>
    <t>Détails (Soumissions/dépenses/factures)</t>
  </si>
  <si>
    <t>Feuille de calcul des frais de déplacements</t>
  </si>
  <si>
    <t>Feuille de calcul des honoraires professionnels et des dépenses</t>
  </si>
  <si>
    <t>Taux horaire</t>
  </si>
  <si>
    <t xml:space="preserve">Projet </t>
  </si>
  <si>
    <t xml:space="preserve">Description </t>
  </si>
  <si>
    <t>Heures</t>
  </si>
  <si>
    <t>Dépenses éligibles à un remboursement</t>
  </si>
  <si>
    <t>Type de dépenses</t>
  </si>
  <si>
    <t>Repas</t>
  </si>
  <si>
    <t>Montant taxable</t>
  </si>
  <si>
    <t>Application des taxes</t>
  </si>
  <si>
    <t>Montant non taxable</t>
  </si>
  <si>
    <t>Choix</t>
  </si>
  <si>
    <r>
      <t xml:space="preserve">Indiquer un nombre d'heures </t>
    </r>
    <r>
      <rPr>
        <b/>
        <u/>
        <sz val="11"/>
        <color theme="1"/>
        <rFont val="Aptos Narrow"/>
        <family val="2"/>
        <scheme val="minor"/>
      </rPr>
      <t>OU</t>
    </r>
    <r>
      <rPr>
        <b/>
        <sz val="11"/>
        <color theme="1"/>
        <rFont val="Aptos Narrow"/>
        <family val="2"/>
        <scheme val="minor"/>
      </rPr>
      <t xml:space="preserve"> 
le montant forfaitaire</t>
    </r>
  </si>
  <si>
    <t>TVQ 9,975%</t>
  </si>
  <si>
    <t>TPS 5%</t>
  </si>
  <si>
    <t xml:space="preserve">Taxes non récupérables </t>
  </si>
  <si>
    <t>Organismes</t>
  </si>
  <si>
    <t>Municipalités</t>
  </si>
  <si>
    <t xml:space="preserve">Taxes récupérables </t>
  </si>
  <si>
    <t xml:space="preserve"> Total</t>
  </si>
  <si>
    <t>Période couverte</t>
  </si>
  <si>
    <t>DU</t>
  </si>
  <si>
    <t>AU</t>
  </si>
  <si>
    <t>Professionnel NON INSCRIT aux taxes</t>
  </si>
  <si>
    <t>Professionnel  INSCRIT aux taxes</t>
  </si>
  <si>
    <t xml:space="preserve">location de véhicule </t>
  </si>
  <si>
    <t>Transport collectif</t>
  </si>
  <si>
    <t>Hébergement</t>
  </si>
  <si>
    <t>Feuille de calcul des salaires et charges</t>
  </si>
  <si>
    <t>Semaines</t>
  </si>
  <si>
    <t>Charges employeurs</t>
  </si>
  <si>
    <t>Salaire brut</t>
  </si>
  <si>
    <t>RRQ</t>
  </si>
  <si>
    <t>AE</t>
  </si>
  <si>
    <t>RQAP</t>
  </si>
  <si>
    <t>FSS</t>
  </si>
  <si>
    <t xml:space="preserve">Vacances </t>
  </si>
  <si>
    <t>Tables en vigueur au 1er janvier 2025</t>
  </si>
  <si>
    <t>Taux %</t>
  </si>
  <si>
    <t>CNESST</t>
  </si>
  <si>
    <t xml:space="preserve">CNT </t>
  </si>
  <si>
    <t>Sous-Totaux</t>
  </si>
  <si>
    <t>Total des charges employeurs</t>
  </si>
  <si>
    <t>Total salaire et charges employeur</t>
  </si>
  <si>
    <t>2, 400 Rue Jean-Rioux, Trois-Pistoles, Quebec G0L 4K0</t>
  </si>
  <si>
    <t xml:space="preserve">DIRECTIVES </t>
  </si>
  <si>
    <t xml:space="preserve">Les feuilles de calcul font l'objet d'une protection des cellules, afin de protéger la mise en forme et les formules de calcul. Un message automatique s'affiche à l'écran s'il n'est pas possible d'entrer manuellement des informations dans une cellule. </t>
  </si>
  <si>
    <t>Vous retrouverez dans le présent document les feuilles de calcul suivantes:</t>
  </si>
  <si>
    <t>Budget - Bilan</t>
  </si>
  <si>
    <t>Calcul déplacements</t>
  </si>
  <si>
    <t>Calcul Honoraires et dépenses</t>
  </si>
  <si>
    <t>Calcul Salaires et charges</t>
  </si>
  <si>
    <t>Listes de références</t>
  </si>
  <si>
    <t>Cette feuille est portégée. Elle contient les listes de références des menus déroulant des cellules pour lesquelles vous devez effectuer un choix.</t>
  </si>
  <si>
    <t>Détails Municipalités et Détails Organismes</t>
  </si>
  <si>
    <t xml:space="preserve">Cette feuille de calcul vous permet d'estimer le coût des honoraires professionnels selon le mandat confié et les dépenses admissibles au remboursement le cas échéant. Si le professionnel est enregistré aux taxes, vous devez entrer les montants dans la colonne correspondante, afin que le calcul des taxes récupérables et non récupérables s'effectue automatiquement. </t>
  </si>
  <si>
    <t xml:space="preserve">Cette feuille de calcul vous permet d'estimer le coût d'une ressource qui serait à l'emploi de votre organisation, incluant le salaire et les charges de l'employeur. Assurez-vous d'indiquer dans les cases en jaune les informations suivantes: le taux horraire de la ressource, le pourcentage des vacances annuelles accordées, de même que le taux de la CNESST qui s'applique à votre organisation. </t>
  </si>
  <si>
    <r>
      <t>Téléphone : </t>
    </r>
    <r>
      <rPr>
        <sz val="11"/>
        <color theme="1"/>
        <rFont val="Aptos Narrow"/>
        <family val="2"/>
        <scheme val="minor"/>
      </rPr>
      <t>(418) 851-3206</t>
    </r>
  </si>
  <si>
    <t xml:space="preserve">Le présent document a été élaboré, afin d'offrir un outils de calcul budgétaire et de bilan financier dans le cadre de l'élaboration de demandes de financement et de reddition de comptes aux programmes administrés par la MRC ou à d'autres programmes de financement externes qui permettent l'utilisation d'un outils de calcul budgétaire pour le dépôt d'un budget prévisionnel et d'un bilan financier. 
Si vous avez des questions sur l'utilisation de l'outils de calcul, ou si vous éprouvez des difficultés, vous pouvez contacter la MRC pour obtenir un soutien technique.
Nous vous encourageons à obtenir un accompagnement dans le cadre de vos démarches pour l'obtention de subventions, indépendamment du programme auquel vous appliquez, auprès d'un agent de développement de la MRC des Basques, du CLD des Basques, de la SADC des Basques, de votre municipalité ou auprès d'une autre ressource professionnelle de votre secteur d'activités. </t>
  </si>
  <si>
    <t xml:space="preserve">ATTENTION: Aucune information, ni aucun montant, ne se transfert automatiquement des différentes feuilles de calcul vers la feuille de Budget - Bilan. Après avoir utilisé une feuille de calcul, vous devez transférer les montants manuellement dans les cases correspondantes du Budget - Bilan. </t>
  </si>
  <si>
    <t>Cette feuille vous permet d'entrer l'ensemble de vos données budgétaires prévisionnelles dans les cases blanches. Par exemple, vous pourrez sélectionner les sources de revenu des aides gouvernementales dans le menu déroulant, inscrire le montant de l'aide demandée, et entrer des précisions dans la colonne de droite. N'oubliez pas d'indiquer dans la colonne en jaune si l'aide a été confirmée ou non. Procédez de la même manière pour les sources de revenu non gouvernementales. 
Le calcul du cumul des aides gouvernementales s'effectuera automatiquement. Ensuite, procédez de la même manière pour la section des coûts de projet. Assurez vous de respecter le cadre des programmes auxquels vous soumettez une demande, concernant le cumul des aides et les dépenses admissibles. 
Lors de la reddition de compte, vous pourrez entrer les montants réels, recus et dépensés dans les cases grises. Le calcul des écarts budgétaires s'effectuera automatiquement.</t>
  </si>
  <si>
    <r>
      <rPr>
        <b/>
        <sz val="11"/>
        <color theme="1"/>
        <rFont val="Aptos Narrow"/>
        <family val="2"/>
        <scheme val="minor"/>
      </rPr>
      <t>Si vous souhaitez explorer plusieurs scénarios budgétaires avant de déposer votre projet, il est possible de dupliquer les feuilles de calculs de la manière suivante:</t>
    </r>
    <r>
      <rPr>
        <sz val="11"/>
        <color theme="1"/>
        <rFont val="Aptos Narrow"/>
        <family val="2"/>
        <scheme val="minor"/>
      </rPr>
      <t xml:space="preserve">
1. Sur la feuille à dupliquer, placer votre curseur dans le coin droit tout en haut et cliquer sur le triangle gris pour sélectionner l'ensemble de la feuille. 
2. Cliquer à droite sur votre souris, puis cliquer sur "copier" dans le menu déroulant.
3. Ajouter un onglet au classeur Excel en cliquant sur le + à droite de la barre de menu en bas de page.
4. Placer votre curseur dans la première cellule de la feuille créée, en haut à droite.
5. Cliquer à droite sur votre souris et cliquer sur "coller" dans le menu déroulant.
6. Renommer la nouvelle feuille de calcul en double cliquant sur l'onglet correspondant du menu en bas de page.</t>
    </r>
  </si>
  <si>
    <t xml:space="preserve">Ces feuilles de calcul vous permettent d'entrer les détails des soumissions ou des factures reçues. Le montant des taxes récupérables et non récupérables s'effectuera automatiquement. Cela vous permettra d'entrer les montants des taxes non récupérables à titre de dépense admissible à la subvention. Le montant des taxes non récupérables doit être entré dans la colonne des dépenses non admissibles. Le pourcentage des taxes récupérables pour les organismes n'est pas le même que pour les municipalités. Vous devez donc utiliser la feuille de calcul correspondante à votre statut. Certaines conditions s'appliquent aux organismes à but non lucratif pour avoir droit aux remboursement d'une partie des taxes. Vérifiez auprès de votre expert comptable. Si vous n'êtes pas éligible au remboursement des taxes, le montant des taxes devient une dépense admissible à 100%. La case du volet des coûts vous permet de sélectionner le type de dépenses que vous regrouperez dans chaque tableau. Vous pourrez reporter le montant global de ce volet dans la section du budget correspondante.
</t>
  </si>
  <si>
    <t>Cette feuille de calcul vous permet d'estimer les coûts des déplacements selon les barêmes de remboursement de votre organisation. Vous devez inscrire le nombre de kilomètres parcourus pour un déplacement longue distance ou le nombre de déplacements courte distance effectués, exemple: 1. Si votre organisation n'a pas établi de barêmes, vous pouvez vous référer à ceux de la MRC des Basques inscrits par défaut dans les cellules en jaune. Pour entrer un autre barême, cliquer sur la cellule en jaune et entrer un autre montant. Le calcul s'effectuera automatiquement.</t>
  </si>
  <si>
    <t>RENSEIGNEMENT GÉNÉRAUX</t>
  </si>
  <si>
    <t>Nom légal du promoteur</t>
  </si>
  <si>
    <t>Adresse</t>
  </si>
  <si>
    <t>Municipalité</t>
  </si>
  <si>
    <t>Nom de la personne autorisée à agir à titre de demandeur</t>
  </si>
  <si>
    <t>Titre</t>
  </si>
  <si>
    <t>DESCRIPTION DU PROJET</t>
  </si>
  <si>
    <t>Description du projet (contexte, objectifs poursuivis et clientèle visée, activités à réaliser, partenaires associés au projet, etc.)</t>
  </si>
  <si>
    <t>1. Soutenir les services de proximité et l’économie du territoire</t>
  </si>
  <si>
    <t>2. Soutenir les infrastructures communautaires, culturelles, de sports et de loisirs tout en accompagnant les initiatives portées dans ces domaines</t>
  </si>
  <si>
    <t>3. Renforcer la cohésion sociale, la santé, la sécurité du milieu et le dynamisme communautaire</t>
  </si>
  <si>
    <t>4. Faire rayonner et soutenir la culture, le patrimoine et les loisirs culturels comme leviers de vitalité</t>
  </si>
  <si>
    <t>5. Accroître l’attractivité du territoire comme milieu de vie et comme destination touristique quatre saisons</t>
  </si>
  <si>
    <t>6. Soutenir la création et la mise en valeur des parcs et des espaces extérieurs</t>
  </si>
  <si>
    <t>7. Agir pour l’environnement et le climat</t>
  </si>
  <si>
    <t>8. Poursuivre le développement et la mise en valeur du milieu agroalimentaire</t>
  </si>
  <si>
    <t>Date de début</t>
  </si>
  <si>
    <t>Date de fin</t>
  </si>
  <si>
    <t xml:space="preserve">Décrivez brièvement les principales étapes du projet pour nous permettre d’assurer le suivi adéquat dans la réalisation de celui-ci </t>
  </si>
  <si>
    <t>ÉCHÉANCIER DU PROJET</t>
  </si>
  <si>
    <t>MONTAGE FINANCIER DU PROJET</t>
  </si>
  <si>
    <t>Voir les autres onglets</t>
  </si>
  <si>
    <t>JE CONFIRME QUE</t>
  </si>
  <si>
    <t xml:space="preserve">Je comprends que la présente demande d’aide financière n’entraine pas nécessairement son acceptation et que toute acceptation pourra faire l’objet d’une annonce publique. </t>
  </si>
  <si>
    <t>J’accepte que les renseignements fournis dans cette demande et les documents joints soient transmis au comité de vitalisation pour fin d’analyse;</t>
  </si>
  <si>
    <t>Je m’engage à fournir à la MRC des Basques toute l’information nécessaire à l’analyse du projet;</t>
  </si>
  <si>
    <t>Les renseignements fournis dans cette demande et les documents annexés sont complets et véridiques;</t>
  </si>
  <si>
    <t>Signature</t>
  </si>
  <si>
    <t># NEQ</t>
  </si>
  <si>
    <t>Type d'organisation</t>
  </si>
  <si>
    <t>Titre du projet :</t>
  </si>
  <si>
    <t>Résumé du projet (maximum 100 mots)</t>
  </si>
  <si>
    <t>Informations complémentaires</t>
  </si>
  <si>
    <t>ORGANISATION ÉCORESPONSABLE</t>
  </si>
  <si>
    <t xml:space="preserve">Date : </t>
  </si>
  <si>
    <t xml:space="preserve">Signature : </t>
  </si>
  <si>
    <t>Population rejointe par le projet</t>
  </si>
  <si>
    <t>QUELLES RETOMBÉES S’APPLIQUENT DIRECTEMENT ET CONCRÈTEMENT À VOTRE PROJET?
COCHEZ UNIQUEMENT LES ÉLÉMENTS POUR LESQUELS VOTRE PROJET GÉNÈRE UN IMPACT RÉEL ET DÉMONTRABLE.</t>
  </si>
  <si>
    <t xml:space="preserve">IDENTIFICATION DES PARTENAIRE </t>
  </si>
  <si>
    <t>Quelle a été la contribution réelle des partenaires au projet?</t>
  </si>
  <si>
    <t>Demandez-vous un soutien financier pour la mise en place de mesures écoresponsables dans le cadre de votre projet?</t>
  </si>
  <si>
    <t>QUELLE CATÉGORIE DE PROJET CORRESPOND À VOTRE DEMANDE?</t>
  </si>
  <si>
    <t>Festival</t>
  </si>
  <si>
    <t>En lien avec un plan de développement</t>
  </si>
  <si>
    <t>Autre</t>
  </si>
  <si>
    <t>Project d'exception</t>
  </si>
  <si>
    <t>Montant demandé</t>
  </si>
  <si>
    <t>Festival bonification pour édition anniversaire (5, 10, 15 ans, etc.)</t>
  </si>
  <si>
    <t>Les règles et modalités du FSPS ont été consultées et prises en compte;</t>
  </si>
  <si>
    <t>x</t>
  </si>
  <si>
    <t>REDDITION DE COMPTE</t>
  </si>
  <si>
    <t>FORMULAIRE</t>
  </si>
  <si>
    <t>Annexe 1</t>
  </si>
  <si>
    <t>Modalités supplémentaires pour le Fonds de soutien aux projets structurants (FSPS)</t>
  </si>
  <si>
    <t>1. Portée du programme et principes généraux</t>
  </si>
  <si>
    <t>Le Fonds de soutien aux projets structurants (FSPS) vise à appuyer la réalisation de projets structurants contribuant au développement, à la vitalité et à la qualité de vie sur le territoire de la MRC des Basques. Il permet de soutenir des initiatives ponctuelles portées par les municipalités et les organismes admissibles, en cohérence avec les priorités d’intervention de la MRC.</t>
  </si>
  <si>
    <t>Les modalités propres au FSPS s’ajoutent aux règles générales du FRR – volet 2 et doivent être respectées en tout temps. Elles viennent donc compléter le cadre normatif en vigueur mais ne peuvent l’assouplir</t>
  </si>
  <si>
    <t>2. Admissibilité</t>
  </si>
  <si>
    <t>2.1 Organismes admissibles</t>
  </si>
  <si>
    <r>
      <t>·</t>
    </r>
    <r>
      <rPr>
        <sz val="7"/>
        <color theme="1"/>
        <rFont val="Times New Roman"/>
        <family val="1"/>
      </rPr>
      <t xml:space="preserve">         </t>
    </r>
    <r>
      <rPr>
        <sz val="11"/>
        <color theme="1"/>
        <rFont val="Aptos"/>
        <family val="2"/>
      </rPr>
      <t>Municipalités locales</t>
    </r>
  </si>
  <si>
    <r>
      <t>·</t>
    </r>
    <r>
      <rPr>
        <sz val="7"/>
        <color theme="1"/>
        <rFont val="Times New Roman"/>
        <family val="1"/>
      </rPr>
      <t xml:space="preserve">         </t>
    </r>
    <r>
      <rPr>
        <sz val="11"/>
        <color theme="1"/>
        <rFont val="Aptos"/>
        <family val="2"/>
      </rPr>
      <t>MRC et autres organismes municipaux</t>
    </r>
  </si>
  <si>
    <r>
      <t>·</t>
    </r>
    <r>
      <rPr>
        <sz val="7"/>
        <color theme="1"/>
        <rFont val="Times New Roman"/>
        <family val="1"/>
      </rPr>
      <t xml:space="preserve">         </t>
    </r>
    <r>
      <rPr>
        <sz val="11"/>
        <color theme="1"/>
        <rFont val="Aptos"/>
        <family val="2"/>
      </rPr>
      <t>Communautés autochtones</t>
    </r>
  </si>
  <si>
    <r>
      <t>·</t>
    </r>
    <r>
      <rPr>
        <sz val="7"/>
        <color theme="1"/>
        <rFont val="Times New Roman"/>
        <family val="1"/>
      </rPr>
      <t xml:space="preserve">         </t>
    </r>
    <r>
      <rPr>
        <sz val="11"/>
        <color theme="1"/>
        <rFont val="Aptos"/>
        <family val="2"/>
      </rPr>
      <t>Organismes à but non lucratif</t>
    </r>
  </si>
  <si>
    <r>
      <t>·</t>
    </r>
    <r>
      <rPr>
        <sz val="7"/>
        <color theme="1"/>
        <rFont val="Times New Roman"/>
        <family val="1"/>
      </rPr>
      <t xml:space="preserve">         </t>
    </r>
    <r>
      <rPr>
        <sz val="11"/>
        <color theme="1"/>
        <rFont val="Aptos"/>
        <family val="2"/>
      </rPr>
      <t>Coopératives, à l’exception des coopératives du secteur financier</t>
    </r>
  </si>
  <si>
    <r>
      <t>·</t>
    </r>
    <r>
      <rPr>
        <sz val="7"/>
        <color theme="1"/>
        <rFont val="Times New Roman"/>
        <family val="1"/>
      </rPr>
      <t xml:space="preserve">         </t>
    </r>
    <r>
      <rPr>
        <sz val="11"/>
        <color theme="1"/>
        <rFont val="Aptos"/>
        <family val="2"/>
      </rPr>
      <t>Entreprises d’économie sociale, à l’exception des entreprises privées du secteur financier</t>
    </r>
  </si>
  <si>
    <r>
      <t>·</t>
    </r>
    <r>
      <rPr>
        <sz val="7"/>
        <color theme="1"/>
        <rFont val="Times New Roman"/>
        <family val="1"/>
      </rPr>
      <t xml:space="preserve">         </t>
    </r>
    <r>
      <rPr>
        <sz val="11"/>
        <color theme="1"/>
        <rFont val="Aptos Display"/>
        <family val="2"/>
      </rPr>
      <t xml:space="preserve">Les fondations d’hôpitaux lorsque le projet a des bénéfices pour la communauté; </t>
    </r>
  </si>
  <si>
    <r>
      <t>·</t>
    </r>
    <r>
      <rPr>
        <sz val="7"/>
        <color theme="1"/>
        <rFont val="Times New Roman"/>
        <family val="1"/>
      </rPr>
      <t xml:space="preserve">         </t>
    </r>
    <r>
      <rPr>
        <sz val="11"/>
        <color theme="1"/>
        <rFont val="Aptos Display"/>
        <family val="2"/>
      </rPr>
      <t>Les établissements d’enseignement, incluant les écoles, les centres de services scolaires, ainsi que leurs organismes associés lorsque le projet a des bénéfices pour la communauté;</t>
    </r>
  </si>
  <si>
    <t>2.2 Organismes non admissibles</t>
  </si>
  <si>
    <t>Les entreprises privées et les individus;</t>
  </si>
  <si>
    <t>Les organisations religieuses, sauf si le programme profite à la communauté sans distinction de croyance;</t>
  </si>
  <si>
    <t>Les organismes qui n’ont pas remis le rapport final d’un projet précédent.</t>
  </si>
  <si>
    <t>2.3  Projet admissible</t>
  </si>
  <si>
    <r>
      <t>o</t>
    </r>
    <r>
      <rPr>
        <sz val="7"/>
        <color theme="1"/>
        <rFont val="Times New Roman"/>
        <family val="1"/>
      </rPr>
      <t xml:space="preserve">   </t>
    </r>
    <r>
      <rPr>
        <sz val="11"/>
        <color theme="1"/>
        <rFont val="Aptos"/>
        <family val="2"/>
      </rPr>
      <t>Le FSPS soutient des projets structurants et non récurrents qui favorisent la vitalité du territoire, le dynamisme communautaire et la qualité de vie, dans divers domaines tels que les événements, les équipements, l’aménagement, les loisirs, le social, la culture et le patrimoine, etc.</t>
    </r>
  </si>
  <si>
    <t>2.4 Projet non admissibles</t>
  </si>
  <si>
    <t>Les projets liés à l’entretien, à la rénovation ou à l’amélioration d’infrastructures municipales à vocation administrative ne sont pas admissibles, sauf exception pour les projets liés aux loisirs.</t>
  </si>
  <si>
    <t>Les projets liés aux technologies de l’information;</t>
  </si>
  <si>
    <t>Les projets liés à la promotion et à la pratique d’une religion ou réalisant des activités apparentées;</t>
  </si>
  <si>
    <t>Les projets incluant une action politique partisane ou proposant des actions militantes à portée politique;</t>
  </si>
  <si>
    <t>La promotion du jeu, de l’alcool ou des drogues;</t>
  </si>
  <si>
    <t>Les projets qui ne respectent pas les principes d’inclusion. Aucune forme de discrimination, directe ou indirecte, ne sera tolérée dans le cadre du dépôt ou de la mise en œuvre d’un projet;</t>
  </si>
  <si>
    <t>Les activités de collecte de fonds dont l’objectif est uniquement de générer des revenus pour financer la mission de l’organisme, sans offrir de retombées concrètes pour la communauté. Les activités-bénéfice mobilisant les citoyens autour d’un événement ou d’une action porteuse peuvent toutefois être admissibles;</t>
  </si>
  <si>
    <t>2.5. Dépenses non admissibles</t>
  </si>
  <si>
    <t>Les dépenses effectuées avant la signature de l’entente entre l’organisme promoteur et la MRC;</t>
  </si>
  <si>
    <t>Les frais de déplacement, d’hébergement et de repas liés à la venue de ressources externes, sauf en l’absence d’une expertise équivalente disponible localement. L’objectif est de prioriser, dans la mesure du possible, les ressources et compétences présentes sur le territoire de la MRC;</t>
  </si>
  <si>
    <t>Les frais de repas pour les participants lors d’une activité, de même que l’achat de boissons alcoolisées;</t>
  </si>
  <si>
    <t>Toute dépense associée aux opérations courantes de l’organisme (ex. : salaires de la direction ou liés au fonctionnement, électricité, loyer, dépenses courantes, etc.);</t>
  </si>
  <si>
    <t>Les frais de gestion.</t>
  </si>
  <si>
    <t>3. Modalités propres à certains projets</t>
  </si>
  <si>
    <t>3.1 Volet soutien aux municipalités</t>
  </si>
  <si>
    <t>Un montant minimum de 5 000 $ est réservé pour chaque municipalité afin de soutenir le déploiement de leurs projets. Tout projet déposé par une municipalité est automatiquement financé à même ce montant réservé, à condition qu’il soit en lien avec sa planification stratégique. À la fin de l’année, si une municipalité n’a pas utilisé la totalité de son montant réservé, elle sera contactée afin de lui rappeler la possibilité de déposer un projet. Les municipalités peuvent également solliciter des fonds supplémentaires au-delà du montant réservé.</t>
  </si>
  <si>
    <t>3.2 Volet festivals et événements</t>
  </si>
  <si>
    <t>Lors d’un premier dépôt, une aide financière maximale de 5 000 $ peut être accordée;</t>
  </si>
  <si>
    <t>Pour les dépôts subséquents, l’aide est limitée à 3 000 $;</t>
  </si>
  <si>
    <t>Une bonification de 1 000 $ peut être accordée lors d’un anniversaire marquant (multiple de 5 ans), à condition que l’édition se distingue par des éléments bonifiés;</t>
  </si>
  <si>
    <t>Les festivals et événements ayant un rayonnement extraterritorial peuvent recevoir une aide financière allant jusqu’à 5 000 $, sur démonstration du rayonnement au-delà du territoire local.</t>
  </si>
  <si>
    <t>Une bonification pouvant aller jusqu’à 500 $ peut être accordée aux événements intégrant une démarche écoresponsable documentée et démontrant des actions additionnelles à la gestion de base des matières résiduelles, sur présentation de pièces justificatives.</t>
  </si>
  <si>
    <t>Les promoteurs sont encouragés à intégrer des pratiques écoresponsables dans l’organisation de leurs événements. Cet aspect est pris en compte dans l’analyse des projets. Les mesures suivantes sont notamment encouragées :</t>
  </si>
  <si>
    <r>
      <t>·</t>
    </r>
    <r>
      <rPr>
        <sz val="7"/>
        <color theme="1"/>
        <rFont val="Times New Roman"/>
        <family val="1"/>
      </rPr>
      <t xml:space="preserve">         </t>
    </r>
    <r>
      <rPr>
        <sz val="11"/>
        <color theme="1"/>
        <rFont val="Aptos"/>
        <family val="2"/>
      </rPr>
      <t>Réduction et tri des déchets;</t>
    </r>
  </si>
  <si>
    <r>
      <t>·</t>
    </r>
    <r>
      <rPr>
        <sz val="7"/>
        <color theme="1"/>
        <rFont val="Times New Roman"/>
        <family val="1"/>
      </rPr>
      <t xml:space="preserve">         </t>
    </r>
    <r>
      <rPr>
        <sz val="11"/>
        <color theme="1"/>
        <rFont val="Aptos"/>
        <family val="2"/>
      </rPr>
      <t>Utilisation de vaisselle réutilisable ou compostable;</t>
    </r>
  </si>
  <si>
    <r>
      <t>·</t>
    </r>
    <r>
      <rPr>
        <sz val="7"/>
        <color theme="1"/>
        <rFont val="Times New Roman"/>
        <family val="1"/>
      </rPr>
      <t xml:space="preserve">         </t>
    </r>
    <r>
      <rPr>
        <sz val="11"/>
        <color theme="1"/>
        <rFont val="Aptos"/>
        <family val="2"/>
      </rPr>
      <t>Approvisionnement local;</t>
    </r>
  </si>
  <si>
    <r>
      <t>·</t>
    </r>
    <r>
      <rPr>
        <sz val="7"/>
        <color theme="1"/>
        <rFont val="Times New Roman"/>
        <family val="1"/>
      </rPr>
      <t xml:space="preserve">         </t>
    </r>
    <r>
      <rPr>
        <sz val="11"/>
        <color theme="1"/>
        <rFont val="Aptos"/>
        <family val="2"/>
      </rPr>
      <t>Promotion du covoiturage et du transport actif;</t>
    </r>
  </si>
  <si>
    <r>
      <t>·</t>
    </r>
    <r>
      <rPr>
        <sz val="7"/>
        <color theme="1"/>
        <rFont val="Times New Roman"/>
        <family val="1"/>
      </rPr>
      <t xml:space="preserve">         </t>
    </r>
    <r>
      <rPr>
        <sz val="11"/>
        <color theme="1"/>
        <rFont val="Aptos"/>
        <family val="2"/>
      </rPr>
      <t>Réduction de la consommation d’énergie et d’eau;</t>
    </r>
  </si>
  <si>
    <r>
      <t>·</t>
    </r>
    <r>
      <rPr>
        <sz val="7"/>
        <color theme="1"/>
        <rFont val="Times New Roman"/>
        <family val="1"/>
      </rPr>
      <t xml:space="preserve">         </t>
    </r>
    <r>
      <rPr>
        <sz val="11"/>
        <color theme="1"/>
        <rFont val="Aptos"/>
        <family val="2"/>
      </rPr>
      <t>Sensibilisation des participants;</t>
    </r>
  </si>
  <si>
    <r>
      <t>·</t>
    </r>
    <r>
      <rPr>
        <sz val="7"/>
        <color theme="1"/>
        <rFont val="Times New Roman"/>
        <family val="1"/>
      </rPr>
      <t xml:space="preserve">         </t>
    </r>
    <r>
      <rPr>
        <sz val="11"/>
        <color theme="1"/>
        <rFont val="Aptos"/>
        <family val="2"/>
      </rPr>
      <t>Réutilisation des surplus.</t>
    </r>
  </si>
  <si>
    <t>Un appui financier supplémentaire pouvant atteindre 500 $ par activité peut être accordé sur présentation de pièces justificatives démontrant un effort concret pour réduire l’empreinte environnementale. Il est obligatoire d’indiquer l’intention de demander cette bonification lors du dépôt du projet. https://mrcdesbasques-site.s3.ca-central-1.amazonaws.com/wp-content/uploads/2025/03/guide-pratique-evenement-ecoresponsable-bsl.pdf</t>
  </si>
  <si>
    <t>4. Modalités financières</t>
  </si>
  <si>
    <r>
      <t>·</t>
    </r>
    <r>
      <rPr>
        <sz val="7"/>
        <color theme="1"/>
        <rFont val="Times New Roman"/>
        <family val="1"/>
      </rPr>
      <t xml:space="preserve">         </t>
    </r>
    <r>
      <rPr>
        <sz val="11"/>
        <color theme="1"/>
        <rFont val="Aptos"/>
        <family val="2"/>
      </rPr>
      <t>L’aide financière accordée ne peut excéder 5 000 $ par projet et le taux de subvention est limité à 80 % des dépenses admissibles. Lorsqu’un projet bénéficie du Fonds de soutien aux projets structurants (FSPS), l’aide financière totale provenant de la MRC ne peut excéder 5 000 $, tous fonds confondus. Par ailleurs, le cumul des aides financières, directes ou indirectes, est également plafonné à 80 % des dépenses admissibles. Le promoteur doit démontrer une contribution minimale de 10 %. Les salaires directement liés au projet peuvent constituer la contribution du milieu, mais ne peuvent pas être financés comme mentionné précédemment.</t>
    </r>
  </si>
  <si>
    <t>5. Gouvernance et rôles</t>
  </si>
  <si>
    <r>
      <t>·</t>
    </r>
    <r>
      <rPr>
        <sz val="7"/>
        <color theme="1"/>
        <rFont val="Times New Roman"/>
        <family val="1"/>
      </rPr>
      <t xml:space="preserve">         </t>
    </r>
    <r>
      <rPr>
        <sz val="11"/>
        <color theme="1"/>
        <rFont val="Aptos Display"/>
        <family val="2"/>
      </rPr>
      <t>Dans le cadre du FSPS, le comité de sélection de projet est composé des personnes de la MRC des Basques suivantes :</t>
    </r>
  </si>
  <si>
    <r>
      <t>o</t>
    </r>
    <r>
      <rPr>
        <sz val="7"/>
        <color theme="1"/>
        <rFont val="Times New Roman"/>
        <family val="1"/>
      </rPr>
      <t xml:space="preserve">   </t>
    </r>
    <r>
      <rPr>
        <sz val="11"/>
        <color theme="1"/>
        <rFont val="Aptos Display"/>
        <family val="2"/>
      </rPr>
      <t xml:space="preserve">Le préfet </t>
    </r>
  </si>
  <si>
    <r>
      <t>o</t>
    </r>
    <r>
      <rPr>
        <sz val="7"/>
        <color theme="1"/>
        <rFont val="Times New Roman"/>
        <family val="1"/>
      </rPr>
      <t xml:space="preserve">   </t>
    </r>
    <r>
      <rPr>
        <sz val="11"/>
        <color theme="1"/>
        <rFont val="Aptos Display"/>
        <family val="2"/>
      </rPr>
      <t xml:space="preserve">La direction générale </t>
    </r>
  </si>
  <si>
    <r>
      <t>o</t>
    </r>
    <r>
      <rPr>
        <sz val="7"/>
        <color theme="1"/>
        <rFont val="Times New Roman"/>
        <family val="1"/>
      </rPr>
      <t xml:space="preserve">   </t>
    </r>
    <r>
      <rPr>
        <sz val="11"/>
        <color theme="1"/>
        <rFont val="Aptos Display"/>
        <family val="2"/>
      </rPr>
      <t xml:space="preserve">La directrice du département de développement </t>
    </r>
  </si>
  <si>
    <r>
      <t>o</t>
    </r>
    <r>
      <rPr>
        <sz val="7"/>
        <color theme="1"/>
        <rFont val="Times New Roman"/>
        <family val="1"/>
      </rPr>
      <t xml:space="preserve">   </t>
    </r>
    <r>
      <rPr>
        <sz val="11"/>
        <color theme="1"/>
        <rFont val="Aptos Display"/>
        <family val="2"/>
      </rPr>
      <t xml:space="preserve">Le responsable du FSPS </t>
    </r>
  </si>
  <si>
    <t>L’évaluation des projets par ce comité se fait sur la base des critères suivants :</t>
  </si>
  <si>
    <r>
      <t>o</t>
    </r>
    <r>
      <rPr>
        <sz val="7"/>
        <color theme="1"/>
        <rFont val="Times New Roman"/>
        <family val="1"/>
      </rPr>
      <t xml:space="preserve">   </t>
    </r>
    <r>
      <rPr>
        <sz val="11"/>
        <color theme="1"/>
        <rFont val="Aptos Display"/>
        <family val="2"/>
      </rPr>
      <t>Concordance avec une ou plusieurs priorités du Cadre d’intervention;</t>
    </r>
  </si>
  <si>
    <r>
      <t>o</t>
    </r>
    <r>
      <rPr>
        <sz val="7"/>
        <color theme="1"/>
        <rFont val="Times New Roman"/>
        <family val="1"/>
      </rPr>
      <t xml:space="preserve">   </t>
    </r>
    <r>
      <rPr>
        <sz val="11"/>
        <color theme="1"/>
        <rFont val="Aptos Display"/>
        <family val="2"/>
      </rPr>
      <t>Aspect structurant du projet et retombées anticipées sur le plan social, économique, environnemental ou culturel;</t>
    </r>
  </si>
  <si>
    <t>6. Procédure de dépôt et d’analyse des demandes</t>
  </si>
  <si>
    <t>Les projets peuvent être déposés en tout temps pour obtenir du financement. Les OBNL et les municipalités qui souhaitent obtenir un financement de 5 000$ ou moins au FSPS sont invités à effectuer une demande en ligne à l’adresse suivante :  https://www.mrcdesbasques.com/developper-le-milieu/developpement/ruralite/ .</t>
  </si>
  <si>
    <t xml:space="preserve">À la suite du dépôt, la conformité aux normes du programme FRR sera évaluée par le professionnel responsable du dossier. Il est possible que des questions d’éclaircissement ou des documents supplémentaires soient exigés pour établir la conformité. Une fois celle-ci établit, les projets sont soumis à un comité de sélection qui fait l’analyse des projets et recommande au conseil de la MRC les projets à retenir. </t>
  </si>
  <si>
    <t>•</t>
  </si>
  <si>
    <t>Qualité du plan de réalisation et de l’équipe responsable du projet;</t>
  </si>
  <si>
    <t>Qualité du montage financier et proportion de l’investissement provenant du milieu;</t>
  </si>
  <si>
    <t xml:space="preserve">Présence de partenariats avec les acteurs du milieu ou de démarches de concertation; </t>
  </si>
  <si>
    <t>7. Engagements et obligations du promoteur</t>
  </si>
  <si>
    <t>Le promoteur s’engage notamment à fournir tous les documents requis, respecter les délais, réaliser le projet tel qu’approuvé, produire une reddition de comptes complète.  En cas de non-respect, l’aide financière peut être suspendue ou retirée.</t>
  </si>
  <si>
    <t>8. Disponibilités budgétaires</t>
  </si>
  <si>
    <t>Un budget global est déterminé par le conseil de la MRC en début de chaque année, selon les disponibilités financières et les priorités d’action de la MRC.</t>
  </si>
  <si>
    <t>9. Projets d’envergure régionale</t>
  </si>
  <si>
    <r>
      <t xml:space="preserve">Certains projets peuvent être reconnus comme projets </t>
    </r>
    <r>
      <rPr>
        <sz val="11"/>
        <color theme="1"/>
        <rFont val="Aptos Display"/>
        <family val="2"/>
      </rPr>
      <t xml:space="preserve">exceptionnel, en raison de son caractère structurant, de ses retombées à l’échelle de l’ensemble de la MRC et de son effet levier sur les investissements, pourrait bénéficier d’un soutien pouvant aller jusqu’à 15 000 $ sur une période de 3 ans. </t>
    </r>
  </si>
  <si>
    <t xml:space="preserve">10. Priorités d’action </t>
  </si>
  <si>
    <t>11. Visibilité</t>
  </si>
  <si>
    <t>Les promoteurs dont les projets sont financés par la MRC dans le cadre du FSPS doivent offrir une visibilité proportionnelle à la contribution financière de la MRC, en tenant compte des autres partenaires. Les promoteurs s'engagent à respecter les normes d'utilisation graphique du logo de la MRC Les Basques, lesquelles seront précisées dans une politique de visibilité. Les promoteurs devront transmettre des photos ou documents illustrant la visibilité accordée. En cas de non-respect, un remboursement pourrait être exigé conformément au protocole d’entente. </t>
  </si>
  <si>
    <t xml:space="preserve">12. Personne-ressource </t>
  </si>
  <si>
    <t>Sébastien Ouellet</t>
  </si>
  <si>
    <t>Conseiller en développement local et territorial</t>
  </si>
  <si>
    <t>418 851-3206, poste 3135</t>
  </si>
  <si>
    <t>ruralite@mrcdesbasques.com</t>
  </si>
  <si>
    <t>QUELLES ACTIVITÉS ONT ÉTÉ RÉALISÉES DANS LE CADRE DU PROJET ?</t>
  </si>
  <si>
    <t>QUELS SONT LES ÉCARTS ENTRE LA PLANIFICATION ET LA RÉALISATION DU PROJET, ET COMMENT S’EXPLIQUENT-ILS ?</t>
  </si>
  <si>
    <t>QUELLES MESURES ÉCORESPONSABLES ONT ÉTÉ MISES EN PLACE DANS L’ORGANISATION ?</t>
  </si>
  <si>
    <t>QUI SONT LES PARTENAIRES ET QUELLE A ÉTÉ LEUR CONTRIBUTION RÉELLE AU PROJET ?</t>
  </si>
  <si>
    <t>FOURNISSEZ LES FICHIERS ET PIÈCES JUSTIFICATIVES REQUIS</t>
  </si>
  <si>
    <t>FOURNISSEZ LE CONTENU DIFFUSÉ EN LIGNE</t>
  </si>
  <si>
    <t>FOURNISSEZ DES PRÉCISIONS SUR LES ÉCARTS BUDGÉTAIRES</t>
  </si>
  <si>
    <t>AJOUTEZ VOS SUGGESTIONS ET COMMENTAIRES</t>
  </si>
  <si>
    <t>Budget prévisionnel</t>
  </si>
  <si>
    <t>Sous-total des entrées du projet (Admissibles/Non-admissibles)</t>
  </si>
  <si>
    <t>Sous-total des coûts du projet (Admissibles / Non admissibles)</t>
  </si>
  <si>
    <t>18-03-2026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</si>
</sst>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_);[Red]\(#,##0.00\ &quot;$&quot;\)"/>
    <numFmt numFmtId="44" formatCode="_ * #,##0.00_)\ &quot;$&quot;_ ;_ * \(#,##0.00\)\ &quot;$&quot;_ ;_ * &quot;-&quot;??_)\ &quot;$&quot;_ ;_ @_ "/>
    <numFmt numFmtId="164" formatCode="_ * #,##0_)\ &quot;$&quot;_ ;_ * \(#,##0\)\ &quot;$&quot;_ ;_ * &quot;-&quot;??_)\ &quot;$&quot;_ ;_ @_ "/>
    <numFmt numFmtId="165" formatCode="[$-F800]dddd\,\ mmmm\ dd\,\ yyyy"/>
    <numFmt numFmtId="166" formatCode="0.0"/>
    <numFmt numFmtId="167" formatCode="0.00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ptos Narrow"/>
      <family val="2"/>
      <scheme val="minor"/>
    </font>
    <font>
      <b/>
      <sz val="11"/>
      <color rgb="FFFF0000"/>
      <name val="Aptos Narrow"/>
      <family val="2"/>
      <scheme val="minor"/>
    </font>
    <font>
      <b/>
      <sz val="14"/>
      <color theme="1"/>
      <name val="Aptos Narrow"/>
      <family val="2"/>
      <scheme val="minor"/>
    </font>
    <font>
      <b/>
      <sz val="18"/>
      <color theme="1"/>
      <name val="Aptos Narrow"/>
      <family val="2"/>
      <scheme val="minor"/>
    </font>
    <font>
      <b/>
      <sz val="12"/>
      <color theme="1"/>
      <name val="Aptos Narrow"/>
      <family val="2"/>
      <scheme val="minor"/>
    </font>
    <font>
      <sz val="10"/>
      <color theme="1"/>
      <name val="Aptos Narrow"/>
      <family val="2"/>
      <scheme val="minor"/>
    </font>
    <font>
      <b/>
      <u/>
      <sz val="11"/>
      <color theme="1"/>
      <name val="Aptos Narrow"/>
      <family val="2"/>
      <scheme val="minor"/>
    </font>
    <font>
      <sz val="11"/>
      <color rgb="FF1F1F1F"/>
      <name val="Aptos Narrow"/>
      <family val="2"/>
      <scheme val="minor"/>
    </font>
    <font>
      <b/>
      <sz val="11"/>
      <color rgb="FFC00000"/>
      <name val="Aptos Narrow"/>
      <family val="2"/>
      <scheme val="minor"/>
    </font>
    <font>
      <b/>
      <sz val="16"/>
      <color theme="1"/>
      <name val="Aptos Narrow"/>
      <family val="2"/>
      <scheme val="minor"/>
    </font>
    <font>
      <sz val="11"/>
      <color theme="1"/>
      <name val="Calibri"/>
      <family val="2"/>
    </font>
    <font>
      <b/>
      <sz val="11"/>
      <color theme="1"/>
      <name val="Calibri"/>
      <family val="2"/>
    </font>
    <font>
      <b/>
      <sz val="11"/>
      <name val="Calibri"/>
      <family val="2"/>
    </font>
    <font>
      <b/>
      <sz val="11"/>
      <color theme="0"/>
      <name val="Aptos Narrow"/>
      <family val="2"/>
      <scheme val="minor"/>
    </font>
    <font>
      <sz val="11"/>
      <color theme="0"/>
      <name val="Aptos Narrow"/>
      <family val="2"/>
      <scheme val="minor"/>
    </font>
    <font>
      <sz val="20"/>
      <color theme="0"/>
      <name val="Aptos Narrow"/>
      <family val="2"/>
      <scheme val="minor"/>
    </font>
    <font>
      <b/>
      <sz val="20"/>
      <color theme="0"/>
      <name val="Aptos Narrow"/>
      <family val="2"/>
      <scheme val="minor"/>
    </font>
    <font>
      <sz val="11"/>
      <color theme="1"/>
      <name val="Aptos"/>
      <family val="2"/>
    </font>
    <font>
      <b/>
      <sz val="11"/>
      <color theme="1"/>
      <name val="Aptos"/>
      <family val="2"/>
    </font>
    <font>
      <sz val="10"/>
      <color theme="1"/>
      <name val="Symbol"/>
      <family val="1"/>
      <charset val="2"/>
    </font>
    <font>
      <sz val="7"/>
      <color theme="1"/>
      <name val="Times New Roman"/>
      <family val="1"/>
    </font>
    <font>
      <sz val="11"/>
      <color theme="1"/>
      <name val="Aptos Display"/>
      <family val="2"/>
    </font>
    <font>
      <sz val="11"/>
      <color theme="1"/>
      <name val="Courier New"/>
      <family val="3"/>
    </font>
    <font>
      <sz val="11"/>
      <color theme="1"/>
      <name val="Symbol"/>
      <family val="1"/>
      <charset val="2"/>
    </font>
    <font>
      <u/>
      <sz val="11"/>
      <color theme="10"/>
      <name val="Aptos Narrow"/>
      <family val="2"/>
      <scheme val="minor"/>
    </font>
    <font>
      <b/>
      <sz val="10"/>
      <color theme="1"/>
      <name val="Aptos Narrow"/>
      <family val="2"/>
      <scheme val="minor"/>
    </font>
  </fonts>
  <fills count="1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CEFEDF"/>
        <bgColor indexed="64"/>
      </patternFill>
    </fill>
    <fill>
      <patternFill patternType="solid">
        <fgColor rgb="FFF0D4C2"/>
        <bgColor indexed="64"/>
      </patternFill>
    </fill>
    <fill>
      <patternFill patternType="solid">
        <fgColor rgb="FFFCF7D4"/>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2B2BFB"/>
        <bgColor indexed="64"/>
      </patternFill>
    </fill>
    <fill>
      <patternFill patternType="solid">
        <fgColor theme="8" tint="-0.249977111117893"/>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cellStyleXfs>
  <cellXfs count="471">
    <xf numFmtId="0" fontId="0" fillId="0" borderId="0" xfId="0"/>
    <xf numFmtId="44" fontId="2" fillId="0" borderId="5" xfId="1" applyFont="1" applyBorder="1"/>
    <xf numFmtId="0" fontId="0" fillId="0" borderId="6" xfId="0" applyBorder="1"/>
    <xf numFmtId="44" fontId="2" fillId="0" borderId="13" xfId="0" applyNumberFormat="1" applyFont="1" applyBorder="1"/>
    <xf numFmtId="0" fontId="0" fillId="2" borderId="0" xfId="0" applyFill="1"/>
    <xf numFmtId="0" fontId="2" fillId="0" borderId="12" xfId="0" applyFont="1" applyBorder="1"/>
    <xf numFmtId="44" fontId="2" fillId="0" borderId="5" xfId="0" applyNumberFormat="1" applyFont="1" applyBorder="1"/>
    <xf numFmtId="0" fontId="0" fillId="0" borderId="4" xfId="0" applyBorder="1"/>
    <xf numFmtId="0" fontId="2" fillId="0" borderId="0" xfId="0" applyFont="1"/>
    <xf numFmtId="0" fontId="2" fillId="0" borderId="1" xfId="0" applyFont="1" applyBorder="1"/>
    <xf numFmtId="0" fontId="0" fillId="0" borderId="3" xfId="0" applyBorder="1"/>
    <xf numFmtId="44" fontId="2" fillId="3" borderId="5" xfId="1" applyFont="1" applyFill="1" applyBorder="1"/>
    <xf numFmtId="44" fontId="2" fillId="3" borderId="13" xfId="0" applyNumberFormat="1" applyFont="1" applyFill="1" applyBorder="1"/>
    <xf numFmtId="44" fontId="2" fillId="3" borderId="5" xfId="0" applyNumberFormat="1" applyFont="1" applyFill="1" applyBorder="1"/>
    <xf numFmtId="0" fontId="2" fillId="3" borderId="0" xfId="0" applyFont="1" applyFill="1"/>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15" xfId="0" applyFont="1" applyBorder="1" applyAlignment="1">
      <alignment horizontal="right"/>
    </xf>
    <xf numFmtId="0" fontId="0" fillId="4" borderId="0" xfId="0" applyFill="1"/>
    <xf numFmtId="0" fontId="4" fillId="4" borderId="0" xfId="0" applyFont="1" applyFill="1" applyAlignment="1">
      <alignment horizontal="center"/>
    </xf>
    <xf numFmtId="0" fontId="2" fillId="4" borderId="0" xfId="0" applyFont="1" applyFill="1"/>
    <xf numFmtId="0" fontId="2" fillId="5" borderId="16" xfId="0" applyFont="1" applyFill="1" applyBorder="1"/>
    <xf numFmtId="0" fontId="2" fillId="5" borderId="15" xfId="0" applyFont="1" applyFill="1" applyBorder="1"/>
    <xf numFmtId="0" fontId="2" fillId="6" borderId="4" xfId="0" applyFont="1" applyFill="1" applyBorder="1"/>
    <xf numFmtId="44" fontId="2" fillId="0" borderId="33" xfId="0" applyNumberFormat="1" applyFont="1" applyBorder="1"/>
    <xf numFmtId="0" fontId="2" fillId="7" borderId="4" xfId="0" applyFont="1" applyFill="1" applyBorder="1"/>
    <xf numFmtId="0" fontId="2" fillId="7" borderId="12" xfId="0" applyFont="1" applyFill="1" applyBorder="1"/>
    <xf numFmtId="0" fontId="2" fillId="8" borderId="15" xfId="0" applyFont="1" applyFill="1" applyBorder="1"/>
    <xf numFmtId="9" fontId="2" fillId="8" borderId="15" xfId="2" applyFont="1" applyFill="1" applyBorder="1"/>
    <xf numFmtId="0" fontId="2" fillId="0" borderId="35" xfId="0" applyFont="1" applyBorder="1"/>
    <xf numFmtId="0" fontId="2" fillId="0" borderId="15" xfId="0" applyFont="1" applyBorder="1" applyAlignment="1">
      <alignment horizontal="center" vertical="center"/>
    </xf>
    <xf numFmtId="44" fontId="0" fillId="9" borderId="22" xfId="1" applyFont="1" applyFill="1" applyBorder="1"/>
    <xf numFmtId="44" fontId="0" fillId="9" borderId="23" xfId="1" applyFont="1" applyFill="1" applyBorder="1"/>
    <xf numFmtId="0" fontId="2" fillId="9" borderId="4" xfId="0" applyFont="1" applyFill="1" applyBorder="1"/>
    <xf numFmtId="44" fontId="2" fillId="3" borderId="6" xfId="1" applyFont="1" applyFill="1" applyBorder="1"/>
    <xf numFmtId="0" fontId="2" fillId="0" borderId="3" xfId="0" applyFont="1" applyBorder="1"/>
    <xf numFmtId="0" fontId="2" fillId="8" borderId="4" xfId="0" applyFont="1" applyFill="1" applyBorder="1" applyAlignment="1">
      <alignment horizontal="center"/>
    </xf>
    <xf numFmtId="0" fontId="2" fillId="8" borderId="4" xfId="0" applyFont="1" applyFill="1" applyBorder="1"/>
    <xf numFmtId="0" fontId="2" fillId="9" borderId="1" xfId="0" applyFont="1" applyFill="1" applyBorder="1"/>
    <xf numFmtId="0" fontId="2" fillId="9" borderId="15" xfId="0" applyFont="1" applyFill="1" applyBorder="1"/>
    <xf numFmtId="0" fontId="0" fillId="9" borderId="15" xfId="0" applyFill="1" applyBorder="1"/>
    <xf numFmtId="0" fontId="0" fillId="9" borderId="3" xfId="0" applyFill="1" applyBorder="1"/>
    <xf numFmtId="44" fontId="2" fillId="9" borderId="13" xfId="0" applyNumberFormat="1" applyFont="1" applyFill="1" applyBorder="1"/>
    <xf numFmtId="0" fontId="2" fillId="5" borderId="15" xfId="0" applyFont="1" applyFill="1" applyBorder="1" applyAlignment="1">
      <alignment horizontal="center"/>
    </xf>
    <xf numFmtId="9" fontId="2" fillId="5" borderId="15" xfId="2" applyFont="1" applyFill="1" applyBorder="1" applyAlignment="1"/>
    <xf numFmtId="9" fontId="2" fillId="5" borderId="0" xfId="2" applyFont="1" applyFill="1"/>
    <xf numFmtId="44" fontId="2" fillId="9" borderId="4" xfId="0" applyNumberFormat="1" applyFont="1" applyFill="1" applyBorder="1"/>
    <xf numFmtId="44" fontId="2" fillId="3" borderId="6" xfId="0" applyNumberFormat="1" applyFont="1" applyFill="1" applyBorder="1"/>
    <xf numFmtId="0" fontId="0" fillId="0" borderId="0" xfId="0" applyAlignment="1">
      <alignment vertical="center"/>
    </xf>
    <xf numFmtId="0" fontId="6" fillId="0" borderId="0" xfId="0" applyFont="1" applyAlignment="1">
      <alignment horizontal="center"/>
    </xf>
    <xf numFmtId="9" fontId="2" fillId="0" borderId="0" xfId="2" applyFont="1" applyFill="1" applyBorder="1" applyAlignment="1">
      <alignment horizontal="right"/>
    </xf>
    <xf numFmtId="0" fontId="2" fillId="0" borderId="0" xfId="0" applyFont="1" applyAlignment="1">
      <alignment horizontal="right"/>
    </xf>
    <xf numFmtId="44" fontId="2" fillId="0" borderId="0" xfId="2" applyNumberFormat="1" applyFont="1" applyFill="1" applyBorder="1"/>
    <xf numFmtId="0" fontId="6" fillId="3" borderId="0" xfId="0" applyFont="1" applyFill="1" applyAlignment="1">
      <alignment horizontal="center"/>
    </xf>
    <xf numFmtId="0" fontId="6" fillId="8" borderId="0" xfId="0" applyFont="1" applyFill="1" applyAlignment="1">
      <alignment horizontal="left"/>
    </xf>
    <xf numFmtId="44" fontId="6" fillId="8" borderId="0" xfId="0" applyNumberFormat="1" applyFont="1" applyFill="1" applyAlignment="1">
      <alignment horizontal="center"/>
    </xf>
    <xf numFmtId="164" fontId="6" fillId="3" borderId="0" xfId="0" applyNumberFormat="1" applyFont="1" applyFill="1" applyAlignment="1">
      <alignment horizontal="center"/>
    </xf>
    <xf numFmtId="0" fontId="2" fillId="11" borderId="8" xfId="0" applyFont="1" applyFill="1" applyBorder="1"/>
    <xf numFmtId="0" fontId="2" fillId="13" borderId="19" xfId="0" applyFont="1" applyFill="1" applyBorder="1"/>
    <xf numFmtId="0" fontId="0" fillId="13" borderId="21" xfId="0" applyFill="1" applyBorder="1"/>
    <xf numFmtId="0" fontId="0" fillId="11" borderId="10" xfId="0" applyFill="1" applyBorder="1"/>
    <xf numFmtId="0" fontId="0" fillId="0" borderId="0" xfId="0" applyAlignment="1">
      <alignment horizontal="right"/>
    </xf>
    <xf numFmtId="0" fontId="5" fillId="11" borderId="40" xfId="0" applyFont="1" applyFill="1" applyBorder="1" applyAlignment="1">
      <alignment horizontal="right"/>
    </xf>
    <xf numFmtId="0" fontId="2" fillId="0" borderId="4" xfId="0" applyFont="1" applyBorder="1" applyAlignment="1">
      <alignment horizontal="center" vertical="center"/>
    </xf>
    <xf numFmtId="0" fontId="2" fillId="3" borderId="5" xfId="0" applyFont="1" applyFill="1" applyBorder="1" applyAlignment="1">
      <alignment horizontal="center" vertical="center"/>
    </xf>
    <xf numFmtId="10" fontId="2" fillId="8" borderId="5"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5" fillId="0" borderId="40" xfId="0" applyFont="1" applyBorder="1" applyAlignment="1">
      <alignment horizontal="right"/>
    </xf>
    <xf numFmtId="0" fontId="2" fillId="0" borderId="41" xfId="0" applyFont="1" applyBorder="1" applyAlignment="1">
      <alignment horizontal="center"/>
    </xf>
    <xf numFmtId="0" fontId="2" fillId="0" borderId="37" xfId="0" applyFont="1" applyBorder="1" applyAlignment="1">
      <alignment horizontal="center"/>
    </xf>
    <xf numFmtId="0" fontId="2" fillId="0" borderId="35" xfId="0" applyFont="1" applyBorder="1" applyAlignment="1">
      <alignment horizontal="center"/>
    </xf>
    <xf numFmtId="0" fontId="5" fillId="13" borderId="40" xfId="0" applyFont="1" applyFill="1" applyBorder="1" applyAlignment="1">
      <alignment horizontal="right"/>
    </xf>
    <xf numFmtId="0" fontId="2" fillId="0" borderId="4" xfId="0" applyFont="1" applyBorder="1" applyAlignment="1">
      <alignment horizontal="center"/>
    </xf>
    <xf numFmtId="44" fontId="2" fillId="8" borderId="5" xfId="1" applyFont="1" applyFill="1" applyBorder="1" applyAlignment="1">
      <alignment horizontal="right"/>
    </xf>
    <xf numFmtId="164" fontId="6" fillId="0" borderId="0" xfId="0" applyNumberFormat="1" applyFont="1" applyAlignment="1">
      <alignment horizontal="center"/>
    </xf>
    <xf numFmtId="164" fontId="6" fillId="0" borderId="0" xfId="0" applyNumberFormat="1" applyFont="1" applyAlignment="1">
      <alignment horizontal="right"/>
    </xf>
    <xf numFmtId="0" fontId="0" fillId="8" borderId="0" xfId="0" applyFill="1"/>
    <xf numFmtId="164" fontId="6" fillId="8" borderId="0" xfId="0" applyNumberFormat="1" applyFont="1" applyFill="1" applyAlignment="1">
      <alignment horizontal="right"/>
    </xf>
    <xf numFmtId="0" fontId="2" fillId="8" borderId="14" xfId="0" applyFont="1" applyFill="1" applyBorder="1"/>
    <xf numFmtId="0" fontId="0" fillId="0" borderId="42" xfId="0" applyBorder="1" applyProtection="1">
      <protection locked="0"/>
    </xf>
    <xf numFmtId="0" fontId="0" fillId="0" borderId="0" xfId="0" applyProtection="1">
      <protection locked="0"/>
    </xf>
    <xf numFmtId="0" fontId="0" fillId="0" borderId="8" xfId="0" applyBorder="1" applyProtection="1">
      <protection locked="0"/>
    </xf>
    <xf numFmtId="44" fontId="0" fillId="3" borderId="9" xfId="1" applyFont="1" applyFill="1" applyBorder="1" applyProtection="1">
      <protection locked="0"/>
    </xf>
    <xf numFmtId="0" fontId="0" fillId="0" borderId="47" xfId="0" applyBorder="1" applyProtection="1">
      <protection locked="0"/>
    </xf>
    <xf numFmtId="44" fontId="0" fillId="8" borderId="7" xfId="1" applyFont="1" applyFill="1" applyBorder="1" applyAlignment="1" applyProtection="1">
      <alignment horizontal="right"/>
    </xf>
    <xf numFmtId="44" fontId="0" fillId="8" borderId="9" xfId="1" applyFont="1" applyFill="1" applyBorder="1" applyAlignment="1" applyProtection="1">
      <alignment horizontal="right"/>
    </xf>
    <xf numFmtId="44" fontId="0" fillId="8" borderId="11" xfId="1" applyFont="1" applyFill="1" applyBorder="1" applyAlignment="1" applyProtection="1">
      <alignment horizontal="right"/>
    </xf>
    <xf numFmtId="44" fontId="0" fillId="0" borderId="0" xfId="0" applyNumberFormat="1"/>
    <xf numFmtId="0" fontId="0" fillId="8" borderId="9" xfId="0" applyFill="1" applyBorder="1" applyProtection="1">
      <protection locked="0"/>
    </xf>
    <xf numFmtId="44" fontId="0" fillId="0" borderId="22" xfId="1" applyFont="1" applyBorder="1" applyProtection="1">
      <protection locked="0"/>
    </xf>
    <xf numFmtId="44" fontId="0" fillId="0" borderId="9" xfId="1" applyFont="1" applyBorder="1" applyProtection="1">
      <protection locked="0"/>
    </xf>
    <xf numFmtId="0" fontId="0" fillId="0" borderId="10" xfId="0" applyBorder="1" applyProtection="1">
      <protection locked="0"/>
    </xf>
    <xf numFmtId="0" fontId="0" fillId="8" borderId="11" xfId="0" applyFill="1" applyBorder="1" applyProtection="1">
      <protection locked="0"/>
    </xf>
    <xf numFmtId="44" fontId="0" fillId="0" borderId="36" xfId="1" applyFont="1" applyBorder="1" applyProtection="1">
      <protection locked="0"/>
    </xf>
    <xf numFmtId="44" fontId="0" fillId="3" borderId="11" xfId="1" applyFont="1" applyFill="1" applyBorder="1" applyProtection="1">
      <protection locked="0"/>
    </xf>
    <xf numFmtId="44" fontId="0" fillId="0" borderId="11" xfId="1" applyFont="1" applyFill="1" applyBorder="1" applyProtection="1">
      <protection locked="0"/>
    </xf>
    <xf numFmtId="0" fontId="0" fillId="0" borderId="21" xfId="0" applyBorder="1" applyProtection="1">
      <protection locked="0"/>
    </xf>
    <xf numFmtId="0" fontId="0" fillId="8" borderId="7" xfId="0" applyFill="1" applyBorder="1" applyProtection="1">
      <protection locked="0"/>
    </xf>
    <xf numFmtId="44" fontId="0" fillId="3" borderId="7" xfId="1" applyFont="1" applyFill="1" applyBorder="1" applyProtection="1">
      <protection locked="0"/>
    </xf>
    <xf numFmtId="44" fontId="0" fillId="0" borderId="7" xfId="1" applyFont="1" applyFill="1" applyBorder="1" applyProtection="1">
      <protection locked="0"/>
    </xf>
    <xf numFmtId="44" fontId="0" fillId="3" borderId="17" xfId="1" applyFont="1" applyFill="1" applyBorder="1" applyProtection="1">
      <protection locked="0"/>
    </xf>
    <xf numFmtId="0" fontId="0" fillId="0" borderId="18" xfId="0" applyBorder="1" applyProtection="1">
      <protection locked="0"/>
    </xf>
    <xf numFmtId="0" fontId="0" fillId="0" borderId="9" xfId="0" applyBorder="1" applyProtection="1">
      <protection locked="0"/>
    </xf>
    <xf numFmtId="44" fontId="0" fillId="0" borderId="7" xfId="1" applyFont="1" applyBorder="1" applyProtection="1">
      <protection locked="0"/>
    </xf>
    <xf numFmtId="0" fontId="0" fillId="0" borderId="11" xfId="0" applyBorder="1" applyProtection="1">
      <protection locked="0"/>
    </xf>
    <xf numFmtId="0" fontId="0" fillId="0" borderId="7" xfId="0" applyBorder="1" applyProtection="1">
      <protection locked="0"/>
    </xf>
    <xf numFmtId="44" fontId="0" fillId="8" borderId="7" xfId="1" applyFont="1" applyFill="1" applyBorder="1" applyProtection="1">
      <protection locked="0"/>
    </xf>
    <xf numFmtId="44" fontId="0" fillId="8" borderId="9" xfId="1" applyFont="1" applyFill="1" applyBorder="1" applyProtection="1">
      <protection locked="0"/>
    </xf>
    <xf numFmtId="44" fontId="0" fillId="0" borderId="9" xfId="1" applyFont="1" applyFill="1" applyBorder="1" applyProtection="1">
      <protection locked="0"/>
    </xf>
    <xf numFmtId="44" fontId="0" fillId="8" borderId="22" xfId="1" applyFont="1" applyFill="1" applyBorder="1" applyProtection="1">
      <protection locked="0"/>
    </xf>
    <xf numFmtId="44" fontId="0" fillId="8" borderId="23" xfId="1" applyFont="1" applyFill="1" applyBorder="1" applyProtection="1">
      <protection locked="0"/>
    </xf>
    <xf numFmtId="44" fontId="0" fillId="8" borderId="20" xfId="1" applyFont="1" applyFill="1" applyBorder="1" applyProtection="1">
      <protection locked="0"/>
    </xf>
    <xf numFmtId="0" fontId="0" fillId="0" borderId="3" xfId="0" applyBorder="1" applyProtection="1">
      <protection locked="0"/>
    </xf>
    <xf numFmtId="0" fontId="0" fillId="0" borderId="34" xfId="0" applyBorder="1" applyProtection="1">
      <protection locked="0"/>
    </xf>
    <xf numFmtId="0" fontId="2" fillId="0" borderId="0" xfId="0" applyFont="1" applyProtection="1">
      <protection locked="0"/>
    </xf>
    <xf numFmtId="9" fontId="2" fillId="5" borderId="15" xfId="2" applyFont="1" applyFill="1" applyBorder="1"/>
    <xf numFmtId="0" fontId="2" fillId="0" borderId="49" xfId="0" applyFont="1" applyBorder="1" applyAlignment="1">
      <alignment horizontal="right"/>
    </xf>
    <xf numFmtId="0" fontId="2" fillId="0" borderId="39" xfId="0" applyFont="1" applyBorder="1" applyAlignment="1">
      <alignment horizontal="right"/>
    </xf>
    <xf numFmtId="44" fontId="0" fillId="0" borderId="39" xfId="1" applyFont="1" applyBorder="1"/>
    <xf numFmtId="0" fontId="2" fillId="8" borderId="1" xfId="0" applyFont="1" applyFill="1" applyBorder="1" applyAlignment="1">
      <alignment horizontal="center"/>
    </xf>
    <xf numFmtId="0" fontId="2" fillId="8" borderId="35" xfId="0" applyFont="1" applyFill="1" applyBorder="1" applyAlignment="1">
      <alignment horizontal="center"/>
    </xf>
    <xf numFmtId="0" fontId="2" fillId="8" borderId="39" xfId="0" applyFont="1" applyFill="1" applyBorder="1" applyAlignment="1">
      <alignment horizontal="center"/>
    </xf>
    <xf numFmtId="44" fontId="0" fillId="3" borderId="39" xfId="1" applyFont="1" applyFill="1" applyBorder="1"/>
    <xf numFmtId="44" fontId="2" fillId="3" borderId="15" xfId="1" applyFont="1" applyFill="1" applyBorder="1"/>
    <xf numFmtId="0" fontId="6" fillId="0" borderId="0" xfId="0" applyFont="1"/>
    <xf numFmtId="0" fontId="2" fillId="8" borderId="15" xfId="0" applyFont="1" applyFill="1" applyBorder="1" applyAlignment="1">
      <alignment horizontal="center"/>
    </xf>
    <xf numFmtId="44" fontId="2" fillId="8" borderId="3" xfId="1" applyFont="1" applyFill="1" applyBorder="1" applyProtection="1">
      <protection locked="0"/>
    </xf>
    <xf numFmtId="8" fontId="2" fillId="8" borderId="3" xfId="0" applyNumberFormat="1" applyFont="1" applyFill="1" applyBorder="1" applyProtection="1">
      <protection locked="0"/>
    </xf>
    <xf numFmtId="0" fontId="0" fillId="8" borderId="15" xfId="0" applyFill="1" applyBorder="1" applyAlignment="1" applyProtection="1">
      <alignment horizontal="center"/>
      <protection locked="0"/>
    </xf>
    <xf numFmtId="14" fontId="0" fillId="0" borderId="16" xfId="0" applyNumberFormat="1" applyBorder="1" applyProtection="1">
      <protection locked="0"/>
    </xf>
    <xf numFmtId="0" fontId="0" fillId="0" borderId="17" xfId="0" applyBorder="1" applyProtection="1">
      <protection locked="0"/>
    </xf>
    <xf numFmtId="2" fontId="0" fillId="0" borderId="17" xfId="0" applyNumberFormat="1" applyBorder="1" applyProtection="1">
      <protection locked="0"/>
    </xf>
    <xf numFmtId="2" fontId="0" fillId="0" borderId="18" xfId="0" applyNumberFormat="1" applyBorder="1" applyProtection="1">
      <protection locked="0"/>
    </xf>
    <xf numFmtId="14" fontId="0" fillId="0" borderId="8" xfId="0" applyNumberFormat="1" applyBorder="1" applyProtection="1">
      <protection locked="0"/>
    </xf>
    <xf numFmtId="2" fontId="0" fillId="0" borderId="9" xfId="0" applyNumberFormat="1" applyBorder="1" applyProtection="1">
      <protection locked="0"/>
    </xf>
    <xf numFmtId="2" fontId="0" fillId="0" borderId="10" xfId="0" applyNumberFormat="1" applyBorder="1" applyProtection="1">
      <protection locked="0"/>
    </xf>
    <xf numFmtId="0" fontId="0" fillId="0" borderId="9" xfId="0" applyBorder="1" applyAlignment="1" applyProtection="1">
      <alignment horizontal="left"/>
      <protection locked="0"/>
    </xf>
    <xf numFmtId="14" fontId="0" fillId="0" borderId="19" xfId="0" applyNumberFormat="1" applyBorder="1" applyProtection="1">
      <protection locked="0"/>
    </xf>
    <xf numFmtId="0" fontId="0" fillId="0" borderId="20" xfId="0" applyBorder="1" applyProtection="1">
      <protection locked="0"/>
    </xf>
    <xf numFmtId="2" fontId="0" fillId="0" borderId="20" xfId="0" applyNumberFormat="1" applyBorder="1" applyProtection="1">
      <protection locked="0"/>
    </xf>
    <xf numFmtId="2" fontId="0" fillId="0" borderId="21" xfId="0" applyNumberFormat="1" applyBorder="1" applyProtection="1">
      <protection locked="0"/>
    </xf>
    <xf numFmtId="0" fontId="0" fillId="0" borderId="50" xfId="0" applyBorder="1" applyProtection="1">
      <protection locked="0"/>
    </xf>
    <xf numFmtId="0" fontId="0" fillId="0" borderId="26" xfId="0" applyBorder="1" applyProtection="1">
      <protection locked="0"/>
    </xf>
    <xf numFmtId="0" fontId="2" fillId="0" borderId="15" xfId="0" applyFont="1" applyBorder="1" applyAlignment="1">
      <alignment horizontal="center"/>
    </xf>
    <xf numFmtId="0" fontId="2" fillId="3" borderId="38" xfId="0" applyFont="1" applyFill="1" applyBorder="1" applyAlignment="1">
      <alignment horizontal="center"/>
    </xf>
    <xf numFmtId="0" fontId="2" fillId="3" borderId="45" xfId="0" applyFont="1" applyFill="1" applyBorder="1" applyAlignment="1">
      <alignment horizontal="center"/>
    </xf>
    <xf numFmtId="0" fontId="2" fillId="3" borderId="41" xfId="0" applyFont="1" applyFill="1" applyBorder="1" applyAlignment="1">
      <alignment horizontal="center"/>
    </xf>
    <xf numFmtId="0" fontId="2" fillId="3" borderId="40" xfId="0" applyFont="1" applyFill="1" applyBorder="1" applyAlignment="1">
      <alignment horizontal="center"/>
    </xf>
    <xf numFmtId="0" fontId="2" fillId="3" borderId="46" xfId="0" applyFont="1" applyFill="1" applyBorder="1" applyAlignment="1">
      <alignment horizontal="center"/>
    </xf>
    <xf numFmtId="0" fontId="2" fillId="3" borderId="3" xfId="0" applyFont="1" applyFill="1" applyBorder="1" applyAlignment="1">
      <alignment horizontal="center"/>
    </xf>
    <xf numFmtId="0" fontId="2" fillId="3" borderId="39" xfId="0" applyFont="1" applyFill="1" applyBorder="1" applyAlignment="1">
      <alignment horizontal="center"/>
    </xf>
    <xf numFmtId="0" fontId="2" fillId="3" borderId="15" xfId="0" applyFont="1" applyFill="1" applyBorder="1" applyAlignment="1">
      <alignment horizontal="center"/>
    </xf>
    <xf numFmtId="8" fontId="2" fillId="0" borderId="0" xfId="0" applyNumberFormat="1" applyFont="1"/>
    <xf numFmtId="0" fontId="2" fillId="8" borderId="44" xfId="0" applyFont="1" applyFill="1" applyBorder="1"/>
    <xf numFmtId="44" fontId="2" fillId="8" borderId="38" xfId="1" applyFont="1" applyFill="1" applyBorder="1"/>
    <xf numFmtId="0" fontId="2" fillId="3" borderId="15" xfId="0" applyFont="1" applyFill="1" applyBorder="1"/>
    <xf numFmtId="0" fontId="2" fillId="3" borderId="57" xfId="0" applyFont="1" applyFill="1" applyBorder="1" applyAlignment="1">
      <alignment horizontal="center"/>
    </xf>
    <xf numFmtId="0" fontId="2" fillId="3" borderId="64" xfId="0" applyFont="1" applyFill="1" applyBorder="1" applyAlignment="1">
      <alignment horizontal="center"/>
    </xf>
    <xf numFmtId="0" fontId="2" fillId="3" borderId="65" xfId="0" applyFont="1" applyFill="1" applyBorder="1" applyAlignment="1">
      <alignment horizontal="center"/>
    </xf>
    <xf numFmtId="0" fontId="2" fillId="3" borderId="66" xfId="0" applyFont="1" applyFill="1" applyBorder="1" applyAlignment="1">
      <alignment horizontal="center"/>
    </xf>
    <xf numFmtId="0" fontId="2" fillId="3" borderId="39" xfId="0" applyFont="1" applyFill="1" applyBorder="1" applyAlignment="1">
      <alignment horizontal="right"/>
    </xf>
    <xf numFmtId="44" fontId="0" fillId="3" borderId="9" xfId="0" applyNumberFormat="1" applyFill="1" applyBorder="1"/>
    <xf numFmtId="44" fontId="0" fillId="3" borderId="15" xfId="1" applyFont="1" applyFill="1" applyBorder="1"/>
    <xf numFmtId="0" fontId="2" fillId="8" borderId="15" xfId="0" applyFont="1" applyFill="1" applyBorder="1" applyAlignment="1">
      <alignment horizontal="center" vertical="center" wrapText="1"/>
    </xf>
    <xf numFmtId="0" fontId="2" fillId="8" borderId="15" xfId="0" applyFont="1" applyFill="1" applyBorder="1" applyAlignment="1">
      <alignment horizontal="center" vertical="center"/>
    </xf>
    <xf numFmtId="44" fontId="0" fillId="3" borderId="17" xfId="0" applyNumberFormat="1" applyFill="1" applyBorder="1"/>
    <xf numFmtId="44" fontId="0" fillId="3" borderId="18" xfId="0" applyNumberFormat="1" applyFill="1" applyBorder="1"/>
    <xf numFmtId="44" fontId="0" fillId="3" borderId="10" xfId="0" applyNumberFormat="1" applyFill="1" applyBorder="1"/>
    <xf numFmtId="44" fontId="0" fillId="3" borderId="20" xfId="0" applyNumberFormat="1" applyFill="1" applyBorder="1"/>
    <xf numFmtId="44" fontId="0" fillId="3" borderId="21" xfId="0" applyNumberFormat="1" applyFill="1" applyBorder="1"/>
    <xf numFmtId="0" fontId="2" fillId="3" borderId="15" xfId="0" applyFont="1" applyFill="1" applyBorder="1" applyAlignment="1">
      <alignment horizontal="center" vertical="center"/>
    </xf>
    <xf numFmtId="0" fontId="2" fillId="3" borderId="15" xfId="0" applyFont="1" applyFill="1" applyBorder="1" applyAlignment="1">
      <alignment horizontal="right"/>
    </xf>
    <xf numFmtId="0" fontId="2" fillId="11" borderId="1" xfId="0" applyFont="1" applyFill="1" applyBorder="1" applyAlignment="1">
      <alignment horizontal="right"/>
    </xf>
    <xf numFmtId="0" fontId="2" fillId="13" borderId="51" xfId="0" applyFont="1" applyFill="1" applyBorder="1" applyAlignment="1">
      <alignment horizontal="right"/>
    </xf>
    <xf numFmtId="0" fontId="2" fillId="11" borderId="15" xfId="0" applyFont="1" applyFill="1" applyBorder="1" applyAlignment="1">
      <alignment horizontal="right"/>
    </xf>
    <xf numFmtId="0" fontId="2" fillId="13" borderId="39" xfId="0" applyFont="1" applyFill="1" applyBorder="1" applyAlignment="1">
      <alignment horizontal="right"/>
    </xf>
    <xf numFmtId="44" fontId="0" fillId="8" borderId="15" xfId="0" applyNumberFormat="1" applyFill="1" applyBorder="1"/>
    <xf numFmtId="0" fontId="2" fillId="11" borderId="15" xfId="0" applyFont="1" applyFill="1" applyBorder="1" applyAlignment="1">
      <alignment horizontal="center"/>
    </xf>
    <xf numFmtId="0" fontId="2" fillId="13" borderId="15" xfId="0" applyFont="1" applyFill="1" applyBorder="1" applyAlignment="1">
      <alignment horizontal="center"/>
    </xf>
    <xf numFmtId="0" fontId="2" fillId="13" borderId="39" xfId="0" applyFont="1" applyFill="1" applyBorder="1" applyAlignment="1">
      <alignment horizontal="center"/>
    </xf>
    <xf numFmtId="44" fontId="0" fillId="8" borderId="39" xfId="0" applyNumberFormat="1" applyFill="1" applyBorder="1"/>
    <xf numFmtId="44" fontId="2" fillId="0" borderId="15" xfId="0" applyNumberFormat="1" applyFont="1" applyBorder="1"/>
    <xf numFmtId="44" fontId="0" fillId="0" borderId="0" xfId="1" applyFont="1" applyFill="1" applyBorder="1"/>
    <xf numFmtId="14" fontId="0" fillId="0" borderId="15" xfId="0" applyNumberFormat="1" applyBorder="1" applyProtection="1">
      <protection locked="0"/>
    </xf>
    <xf numFmtId="14" fontId="0" fillId="0" borderId="49" xfId="0" applyNumberFormat="1" applyBorder="1" applyProtection="1">
      <protection locked="0"/>
    </xf>
    <xf numFmtId="0" fontId="8" fillId="14" borderId="17" xfId="0" applyFont="1" applyFill="1" applyBorder="1" applyAlignment="1" applyProtection="1">
      <alignment wrapText="1"/>
      <protection locked="0"/>
    </xf>
    <xf numFmtId="166" fontId="0" fillId="0" borderId="17" xfId="0" applyNumberFormat="1" applyBorder="1" applyProtection="1">
      <protection locked="0"/>
    </xf>
    <xf numFmtId="44" fontId="0" fillId="0" borderId="18" xfId="1" applyFont="1" applyFill="1" applyBorder="1" applyProtection="1">
      <protection locked="0"/>
    </xf>
    <xf numFmtId="14" fontId="0" fillId="0" borderId="29" xfId="0" applyNumberFormat="1" applyBorder="1" applyProtection="1">
      <protection locked="0"/>
    </xf>
    <xf numFmtId="0" fontId="8" fillId="14" borderId="9" xfId="0" applyFont="1" applyFill="1" applyBorder="1" applyAlignment="1" applyProtection="1">
      <alignment wrapText="1"/>
      <protection locked="0"/>
    </xf>
    <xf numFmtId="166" fontId="0" fillId="0" borderId="9" xfId="0" applyNumberFormat="1" applyBorder="1" applyProtection="1">
      <protection locked="0"/>
    </xf>
    <xf numFmtId="44" fontId="0" fillId="0" borderId="10" xfId="1" applyFont="1" applyFill="1" applyBorder="1" applyProtection="1">
      <protection locked="0"/>
    </xf>
    <xf numFmtId="14" fontId="0" fillId="0" borderId="30" xfId="0" applyNumberFormat="1" applyBorder="1" applyProtection="1">
      <protection locked="0"/>
    </xf>
    <xf numFmtId="0" fontId="8" fillId="14" borderId="20" xfId="0" applyFont="1" applyFill="1" applyBorder="1" applyAlignment="1" applyProtection="1">
      <alignment wrapText="1"/>
      <protection locked="0"/>
    </xf>
    <xf numFmtId="166" fontId="0" fillId="0" borderId="20" xfId="0" applyNumberFormat="1" applyBorder="1" applyProtection="1">
      <protection locked="0"/>
    </xf>
    <xf numFmtId="44" fontId="0" fillId="0" borderId="21" xfId="1" applyFont="1" applyFill="1" applyBorder="1" applyProtection="1">
      <protection locked="0"/>
    </xf>
    <xf numFmtId="0" fontId="8" fillId="14" borderId="56" xfId="0" applyFont="1" applyFill="1" applyBorder="1" applyAlignment="1" applyProtection="1">
      <alignment wrapText="1"/>
      <protection locked="0"/>
    </xf>
    <xf numFmtId="44" fontId="0" fillId="0" borderId="17" xfId="1" applyFont="1" applyBorder="1" applyProtection="1">
      <protection locked="0"/>
    </xf>
    <xf numFmtId="44" fontId="0" fillId="0" borderId="59" xfId="1" applyFont="1" applyFill="1" applyBorder="1" applyProtection="1">
      <protection locked="0"/>
    </xf>
    <xf numFmtId="0" fontId="8" fillId="14" borderId="67" xfId="0" applyFont="1" applyFill="1" applyBorder="1" applyAlignment="1" applyProtection="1">
      <alignment wrapText="1"/>
      <protection locked="0"/>
    </xf>
    <xf numFmtId="44" fontId="0" fillId="0" borderId="60" xfId="1" applyFont="1" applyBorder="1" applyProtection="1">
      <protection locked="0"/>
    </xf>
    <xf numFmtId="0" fontId="8" fillId="14" borderId="69" xfId="0" applyFont="1" applyFill="1" applyBorder="1" applyAlignment="1" applyProtection="1">
      <alignment wrapText="1"/>
      <protection locked="0"/>
    </xf>
    <xf numFmtId="44" fontId="0" fillId="0" borderId="20" xfId="1" applyFont="1" applyBorder="1" applyProtection="1">
      <protection locked="0"/>
    </xf>
    <xf numFmtId="44" fontId="0" fillId="0" borderId="61" xfId="1" applyFont="1" applyBorder="1" applyProtection="1">
      <protection locked="0"/>
    </xf>
    <xf numFmtId="14" fontId="0" fillId="0" borderId="70" xfId="0" applyNumberFormat="1" applyBorder="1" applyProtection="1">
      <protection locked="0"/>
    </xf>
    <xf numFmtId="14" fontId="0" fillId="0" borderId="53" xfId="0" applyNumberFormat="1" applyBorder="1" applyProtection="1">
      <protection locked="0"/>
    </xf>
    <xf numFmtId="14" fontId="0" fillId="0" borderId="71" xfId="0" applyNumberFormat="1" applyBorder="1" applyProtection="1">
      <protection locked="0"/>
    </xf>
    <xf numFmtId="0" fontId="2" fillId="0" borderId="28" xfId="0" applyFont="1" applyBorder="1"/>
    <xf numFmtId="0" fontId="2" fillId="0" borderId="29" xfId="0" applyFont="1" applyBorder="1"/>
    <xf numFmtId="0" fontId="2" fillId="0" borderId="30" xfId="0" applyFont="1" applyBorder="1"/>
    <xf numFmtId="44" fontId="2" fillId="8" borderId="38" xfId="1" applyFont="1" applyFill="1" applyBorder="1" applyProtection="1">
      <protection locked="0"/>
    </xf>
    <xf numFmtId="0" fontId="5" fillId="0" borderId="0" xfId="0" applyFont="1" applyAlignment="1">
      <alignment horizontal="center" vertical="center"/>
    </xf>
    <xf numFmtId="2" fontId="2" fillId="0" borderId="15" xfId="0" applyNumberFormat="1" applyFont="1" applyBorder="1"/>
    <xf numFmtId="167" fontId="0" fillId="0" borderId="15" xfId="2" applyNumberFormat="1" applyFont="1" applyBorder="1"/>
    <xf numFmtId="2" fontId="0" fillId="0" borderId="38" xfId="0" applyNumberFormat="1" applyBorder="1" applyProtection="1">
      <protection locked="0"/>
    </xf>
    <xf numFmtId="2" fontId="0" fillId="0" borderId="73" xfId="0" applyNumberFormat="1" applyBorder="1" applyProtection="1">
      <protection locked="0"/>
    </xf>
    <xf numFmtId="0" fontId="0" fillId="0" borderId="0" xfId="0" applyAlignment="1">
      <alignment wrapText="1"/>
    </xf>
    <xf numFmtId="0" fontId="0" fillId="0" borderId="0" xfId="0" applyAlignment="1">
      <alignment horizontal="left" vertical="top" wrapText="1"/>
    </xf>
    <xf numFmtId="0" fontId="10" fillId="0" borderId="0" xfId="0" applyFont="1" applyAlignment="1">
      <alignment vertical="center" wrapText="1"/>
    </xf>
    <xf numFmtId="0" fontId="2" fillId="0" borderId="0" xfId="0" applyFont="1" applyAlignment="1">
      <alignment vertical="center" wrapText="1"/>
    </xf>
    <xf numFmtId="0" fontId="11" fillId="0" borderId="0" xfId="0" applyFont="1" applyAlignment="1">
      <alignment horizontal="left" vertical="top" wrapText="1"/>
    </xf>
    <xf numFmtId="0" fontId="12" fillId="0" borderId="0" xfId="0" applyFont="1"/>
    <xf numFmtId="0" fontId="2" fillId="0" borderId="0" xfId="0" applyFont="1" applyAlignment="1">
      <alignment wrapText="1"/>
    </xf>
    <xf numFmtId="14" fontId="0" fillId="8" borderId="15" xfId="0" applyNumberFormat="1" applyFill="1" applyBorder="1" applyProtection="1">
      <protection locked="0"/>
    </xf>
    <xf numFmtId="44" fontId="0" fillId="3" borderId="7" xfId="1" applyFont="1" applyFill="1" applyBorder="1" applyAlignment="1" applyProtection="1">
      <alignment horizontal="left"/>
      <protection locked="0"/>
    </xf>
    <xf numFmtId="44" fontId="0" fillId="0" borderId="43" xfId="1" applyFont="1" applyFill="1" applyBorder="1" applyProtection="1"/>
    <xf numFmtId="44" fontId="2" fillId="0" borderId="6" xfId="1" applyFont="1" applyFill="1" applyBorder="1"/>
    <xf numFmtId="44" fontId="0" fillId="0" borderId="10" xfId="1" applyFont="1" applyFill="1" applyBorder="1" applyProtection="1"/>
    <xf numFmtId="44" fontId="0" fillId="0" borderId="48" xfId="1" applyFont="1" applyFill="1" applyBorder="1" applyProtection="1"/>
    <xf numFmtId="44" fontId="0" fillId="0" borderId="0" xfId="1" applyFont="1"/>
    <xf numFmtId="44" fontId="2" fillId="0" borderId="15" xfId="1" applyFont="1" applyBorder="1"/>
    <xf numFmtId="0" fontId="2" fillId="8" borderId="38" xfId="0" applyFont="1" applyFill="1" applyBorder="1" applyAlignment="1">
      <alignment horizontal="center"/>
    </xf>
    <xf numFmtId="44" fontId="2" fillId="0" borderId="39" xfId="1" applyFont="1" applyBorder="1"/>
    <xf numFmtId="44" fontId="0" fillId="0" borderId="9" xfId="1" applyFont="1" applyBorder="1"/>
    <xf numFmtId="44" fontId="0" fillId="0" borderId="16" xfId="1" applyFont="1" applyBorder="1"/>
    <xf numFmtId="44" fontId="0" fillId="0" borderId="17" xfId="1" applyFont="1" applyBorder="1"/>
    <xf numFmtId="44" fontId="0" fillId="0" borderId="18" xfId="1" applyFont="1" applyBorder="1"/>
    <xf numFmtId="44" fontId="0" fillId="0" borderId="8" xfId="1" applyFont="1" applyBorder="1"/>
    <xf numFmtId="44" fontId="0" fillId="0" borderId="10" xfId="1" applyFont="1" applyBorder="1"/>
    <xf numFmtId="44" fontId="0" fillId="0" borderId="19" xfId="1" applyFont="1" applyBorder="1"/>
    <xf numFmtId="44" fontId="0" fillId="0" borderId="20" xfId="1" applyFont="1" applyBorder="1"/>
    <xf numFmtId="44" fontId="0" fillId="0" borderId="21" xfId="1" applyFont="1" applyBorder="1"/>
    <xf numFmtId="0" fontId="2" fillId="0" borderId="73" xfId="0" applyFont="1" applyBorder="1" applyAlignment="1">
      <alignment horizontal="center"/>
    </xf>
    <xf numFmtId="167" fontId="0" fillId="0" borderId="1" xfId="2" applyNumberFormat="1" applyFont="1" applyBorder="1"/>
    <xf numFmtId="9" fontId="0" fillId="8" borderId="15" xfId="2" applyFont="1" applyFill="1" applyBorder="1"/>
    <xf numFmtId="10" fontId="0" fillId="8" borderId="15" xfId="2" applyNumberFormat="1" applyFont="1" applyFill="1" applyBorder="1"/>
    <xf numFmtId="0" fontId="7" fillId="0" borderId="44" xfId="0" applyFont="1" applyBorder="1"/>
    <xf numFmtId="0" fontId="0" fillId="0" borderId="37" xfId="0" applyBorder="1"/>
    <xf numFmtId="0" fontId="2" fillId="0" borderId="37" xfId="0" applyFont="1" applyBorder="1"/>
    <xf numFmtId="0" fontId="0" fillId="0" borderId="35" xfId="0" applyBorder="1"/>
    <xf numFmtId="0" fontId="0" fillId="0" borderId="51" xfId="0" applyBorder="1"/>
    <xf numFmtId="0" fontId="0" fillId="0" borderId="52" xfId="0" applyBorder="1"/>
    <xf numFmtId="0" fontId="0" fillId="0" borderId="34" xfId="0" applyBorder="1"/>
    <xf numFmtId="14" fontId="0" fillId="0" borderId="67" xfId="0" applyNumberFormat="1" applyBorder="1" applyProtection="1">
      <protection locked="0"/>
    </xf>
    <xf numFmtId="14" fontId="0" fillId="0" borderId="68" xfId="0" applyNumberFormat="1" applyBorder="1" applyProtection="1">
      <protection locked="0"/>
    </xf>
    <xf numFmtId="14" fontId="0" fillId="0" borderId="22" xfId="0" applyNumberFormat="1" applyBorder="1" applyProtection="1">
      <protection locked="0"/>
    </xf>
    <xf numFmtId="14" fontId="0" fillId="0" borderId="60" xfId="0" applyNumberFormat="1" applyBorder="1" applyProtection="1">
      <protection locked="0"/>
    </xf>
    <xf numFmtId="14" fontId="0" fillId="0" borderId="36" xfId="0" applyNumberFormat="1" applyBorder="1" applyProtection="1">
      <protection locked="0"/>
    </xf>
    <xf numFmtId="14" fontId="0" fillId="0" borderId="72" xfId="0" applyNumberFormat="1" applyBorder="1" applyProtection="1">
      <protection locked="0"/>
    </xf>
    <xf numFmtId="2" fontId="0" fillId="0" borderId="39" xfId="0" applyNumberFormat="1" applyBorder="1" applyProtection="1">
      <protection locked="0"/>
    </xf>
    <xf numFmtId="0" fontId="0" fillId="0" borderId="9" xfId="0" applyBorder="1" applyAlignment="1">
      <alignment wrapText="1"/>
    </xf>
    <xf numFmtId="0" fontId="13" fillId="0" borderId="8" xfId="0" applyFont="1" applyBorder="1" applyAlignment="1">
      <alignment horizontal="left" vertical="center" wrapText="1"/>
    </xf>
    <xf numFmtId="0" fontId="0" fillId="0" borderId="8" xfId="0" applyBorder="1" applyAlignment="1">
      <alignment wrapText="1"/>
    </xf>
    <xf numFmtId="0" fontId="13" fillId="0" borderId="9" xfId="0" applyFont="1" applyBorder="1" applyAlignment="1">
      <alignment vertical="center" wrapText="1"/>
    </xf>
    <xf numFmtId="0" fontId="0" fillId="3" borderId="0" xfId="0" applyFill="1" applyAlignment="1">
      <alignment wrapText="1"/>
    </xf>
    <xf numFmtId="0" fontId="0" fillId="3" borderId="0" xfId="0" applyFill="1"/>
    <xf numFmtId="0" fontId="13" fillId="0" borderId="8" xfId="0" applyFont="1" applyBorder="1" applyAlignment="1">
      <alignment vertical="center" wrapText="1"/>
    </xf>
    <xf numFmtId="0" fontId="13" fillId="0" borderId="19" xfId="0" applyFont="1" applyBorder="1" applyAlignment="1">
      <alignment vertical="center" wrapText="1"/>
    </xf>
    <xf numFmtId="0" fontId="2" fillId="15" borderId="51" xfId="0" applyFont="1" applyFill="1" applyBorder="1" applyAlignment="1">
      <alignment horizontal="center"/>
    </xf>
    <xf numFmtId="0" fontId="0" fillId="0" borderId="8" xfId="0" applyBorder="1"/>
    <xf numFmtId="0" fontId="0" fillId="0" borderId="19" xfId="0" applyBorder="1"/>
    <xf numFmtId="0" fontId="0" fillId="0" borderId="10" xfId="0" applyBorder="1" applyAlignment="1" applyProtection="1">
      <alignment vertical="top" wrapText="1"/>
      <protection locked="0"/>
    </xf>
    <xf numFmtId="0" fontId="0" fillId="0" borderId="8" xfId="0" applyBorder="1" applyAlignment="1">
      <alignment vertical="top" wrapText="1"/>
    </xf>
    <xf numFmtId="0" fontId="0" fillId="0" borderId="10" xfId="0" applyBorder="1" applyAlignment="1" applyProtection="1">
      <alignment wrapText="1"/>
      <protection locked="0"/>
    </xf>
    <xf numFmtId="0" fontId="13" fillId="0" borderId="9" xfId="0" applyFont="1" applyBorder="1" applyAlignment="1" applyProtection="1">
      <alignment vertical="top" wrapText="1"/>
      <protection locked="0"/>
    </xf>
    <xf numFmtId="0" fontId="0" fillId="0" borderId="9" xfId="0" applyBorder="1" applyAlignment="1" applyProtection="1">
      <alignment vertical="top" wrapText="1"/>
      <protection locked="0"/>
    </xf>
    <xf numFmtId="165" fontId="0" fillId="0" borderId="10" xfId="0" applyNumberFormat="1" applyBorder="1" applyAlignment="1" applyProtection="1">
      <alignment vertical="center"/>
      <protection locked="0"/>
    </xf>
    <xf numFmtId="0" fontId="0" fillId="0" borderId="21" xfId="0" applyBorder="1" applyAlignment="1" applyProtection="1">
      <alignment vertical="center" wrapText="1"/>
      <protection locked="0"/>
    </xf>
    <xf numFmtId="0" fontId="0" fillId="0" borderId="9" xfId="0" applyBorder="1" applyProtection="1">
      <protection locked="0"/>
      <extLst>
        <ext xmlns:xfpb="http://schemas.microsoft.com/office/spreadsheetml/2022/featurepropertybag" uri="{C7286773-470A-42A8-94C5-96B5CB345126}">
          <xfpb:xfComplement i="0"/>
        </ext>
      </extLst>
    </xf>
    <xf numFmtId="0" fontId="13" fillId="3" borderId="0" xfId="0" applyFont="1" applyFill="1" applyAlignment="1">
      <alignment vertical="center" wrapText="1"/>
    </xf>
    <xf numFmtId="0" fontId="0" fillId="3" borderId="0" xfId="0" applyFill="1" applyAlignment="1" applyProtection="1">
      <alignment vertical="center" wrapText="1"/>
      <protection locked="0"/>
    </xf>
    <xf numFmtId="0" fontId="0" fillId="0" borderId="8" xfId="0" applyBorder="1" applyProtection="1">
      <protection locked="0"/>
      <extLst>
        <ext xmlns:xfpb="http://schemas.microsoft.com/office/spreadsheetml/2022/featurepropertybag" uri="{C7286773-470A-42A8-94C5-96B5CB345126}">
          <xfpb:xfComplement i="0"/>
        </ext>
      </extLst>
    </xf>
    <xf numFmtId="0" fontId="14" fillId="0" borderId="19" xfId="0" applyFont="1" applyBorder="1" applyAlignment="1">
      <alignment horizontal="center" vertical="center" wrapText="1"/>
    </xf>
    <xf numFmtId="44" fontId="2" fillId="0" borderId="21" xfId="1" applyFont="1" applyBorder="1" applyAlignment="1" applyProtection="1">
      <alignment vertical="center" wrapText="1"/>
      <protection locked="0"/>
    </xf>
    <xf numFmtId="0" fontId="0" fillId="0" borderId="9" xfId="0" applyBorder="1" applyAlignment="1">
      <alignment vertical="top" wrapText="1"/>
    </xf>
    <xf numFmtId="0" fontId="16" fillId="17" borderId="0" xfId="0" applyFont="1" applyFill="1" applyAlignment="1">
      <alignment horizontal="center" vertical="center"/>
    </xf>
    <xf numFmtId="0" fontId="16" fillId="17" borderId="44" xfId="0" applyFont="1" applyFill="1" applyBorder="1" applyAlignment="1">
      <alignment horizontal="center" vertical="center"/>
    </xf>
    <xf numFmtId="0" fontId="18" fillId="18" borderId="0" xfId="0" applyFont="1" applyFill="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25" fillId="0" borderId="0" xfId="0" applyFont="1" applyAlignment="1">
      <alignment horizontal="left" vertical="center" wrapText="1"/>
    </xf>
    <xf numFmtId="0" fontId="27" fillId="0" borderId="0" xfId="3" applyAlignment="1">
      <alignment horizontal="left" vertical="center" wrapText="1"/>
    </xf>
    <xf numFmtId="0" fontId="26" fillId="0" borderId="0" xfId="0" applyFont="1" applyAlignment="1">
      <alignment horizontal="justify" vertical="center" wrapText="1"/>
    </xf>
    <xf numFmtId="0" fontId="24" fillId="0" borderId="0" xfId="0" applyFont="1" applyAlignment="1">
      <alignment vertical="center" wrapText="1"/>
    </xf>
    <xf numFmtId="0" fontId="25" fillId="0" borderId="0" xfId="0" applyFont="1" applyAlignment="1">
      <alignment horizontal="justify" vertical="center" wrapText="1"/>
    </xf>
    <xf numFmtId="0" fontId="24" fillId="0" borderId="0" xfId="0" applyFont="1" applyAlignment="1">
      <alignment horizontal="justify" vertical="center" wrapText="1"/>
    </xf>
    <xf numFmtId="0" fontId="27" fillId="0" borderId="0" xfId="3" applyAlignment="1">
      <alignment horizontal="justify" vertical="center" wrapText="1"/>
    </xf>
    <xf numFmtId="0" fontId="0" fillId="0" borderId="0" xfId="0" applyAlignment="1" applyProtection="1">
      <alignment vertical="top" wrapText="1"/>
      <protection locked="0"/>
    </xf>
    <xf numFmtId="14" fontId="0" fillId="8" borderId="1" xfId="0" applyNumberFormat="1" applyFill="1" applyBorder="1" applyProtection="1">
      <protection locked="0"/>
    </xf>
    <xf numFmtId="0" fontId="2" fillId="0" borderId="16" xfId="0" applyFont="1" applyBorder="1" applyAlignment="1">
      <alignment horizontal="center"/>
    </xf>
    <xf numFmtId="0" fontId="2" fillId="3" borderId="17" xfId="0" applyFont="1" applyFill="1" applyBorder="1" applyAlignment="1">
      <alignment horizontal="center"/>
    </xf>
    <xf numFmtId="0" fontId="2" fillId="0" borderId="17" xfId="0" applyFont="1" applyBorder="1" applyAlignment="1">
      <alignment horizontal="center"/>
    </xf>
    <xf numFmtId="0" fontId="2" fillId="3" borderId="18" xfId="0" applyFont="1" applyFill="1" applyBorder="1" applyAlignment="1">
      <alignment horizontal="center"/>
    </xf>
    <xf numFmtId="0" fontId="2" fillId="0" borderId="51" xfId="0" applyFont="1" applyBorder="1" applyAlignment="1">
      <alignment horizontal="center"/>
    </xf>
    <xf numFmtId="0" fontId="2" fillId="3" borderId="13" xfId="0" applyFont="1" applyFill="1" applyBorder="1" applyAlignment="1">
      <alignment horizontal="center"/>
    </xf>
    <xf numFmtId="0" fontId="2" fillId="0" borderId="14" xfId="0" applyFont="1" applyBorder="1" applyAlignment="1">
      <alignment horizontal="center"/>
    </xf>
    <xf numFmtId="0" fontId="2" fillId="3" borderId="14" xfId="0" applyFont="1" applyFill="1" applyBorder="1" applyAlignment="1">
      <alignment horizontal="center"/>
    </xf>
    <xf numFmtId="0" fontId="2" fillId="0" borderId="52" xfId="0" applyFont="1" applyBorder="1"/>
    <xf numFmtId="44" fontId="2" fillId="3" borderId="58" xfId="0" applyNumberFormat="1" applyFont="1" applyFill="1" applyBorder="1"/>
    <xf numFmtId="0" fontId="28" fillId="8" borderId="3" xfId="0" applyFont="1" applyFill="1" applyBorder="1"/>
    <xf numFmtId="44" fontId="2" fillId="3" borderId="15" xfId="1" applyFont="1" applyFill="1" applyBorder="1" applyAlignment="1">
      <alignment horizontal="center" vertical="center"/>
    </xf>
    <xf numFmtId="0" fontId="19" fillId="18" borderId="0" xfId="0" applyFont="1" applyFill="1" applyAlignment="1">
      <alignment horizontal="center" vertical="center" wrapText="1"/>
    </xf>
    <xf numFmtId="0" fontId="17" fillId="18" borderId="0" xfId="0" applyFont="1" applyFill="1" applyAlignment="1">
      <alignment horizontal="center" vertical="center" wrapText="1"/>
    </xf>
    <xf numFmtId="0" fontId="15" fillId="16" borderId="44" xfId="0" applyFont="1" applyFill="1" applyBorder="1" applyAlignment="1">
      <alignment horizontal="center" vertical="center" wrapText="1"/>
    </xf>
    <xf numFmtId="0" fontId="14" fillId="16" borderId="35"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5" fillId="16" borderId="16" xfId="0" applyFont="1" applyFill="1" applyBorder="1" applyAlignment="1">
      <alignment horizontal="center" vertical="center"/>
    </xf>
    <xf numFmtId="0" fontId="15" fillId="16" borderId="18" xfId="0" applyFont="1" applyFill="1" applyBorder="1" applyAlignment="1">
      <alignment horizontal="center" vertical="center"/>
    </xf>
    <xf numFmtId="0" fontId="15" fillId="16" borderId="35" xfId="0" applyFont="1" applyFill="1" applyBorder="1" applyAlignment="1">
      <alignment horizontal="center" vertical="center" wrapText="1"/>
    </xf>
    <xf numFmtId="0" fontId="0" fillId="3" borderId="53" xfId="0" applyFill="1" applyBorder="1" applyAlignment="1">
      <alignment horizontal="center"/>
    </xf>
    <xf numFmtId="0" fontId="0" fillId="3" borderId="27" xfId="0" applyFill="1" applyBorder="1" applyAlignment="1">
      <alignment horizontal="center"/>
    </xf>
    <xf numFmtId="0" fontId="2" fillId="16" borderId="16" xfId="0" applyFont="1" applyFill="1" applyBorder="1" applyAlignment="1">
      <alignment horizontal="center"/>
    </xf>
    <xf numFmtId="0" fontId="2" fillId="16" borderId="18" xfId="0" applyFont="1" applyFill="1" applyBorder="1" applyAlignment="1">
      <alignment horizontal="center"/>
    </xf>
    <xf numFmtId="0" fontId="2" fillId="16" borderId="44" xfId="0" applyFont="1" applyFill="1" applyBorder="1" applyAlignment="1">
      <alignment horizontal="center" vertical="center"/>
    </xf>
    <xf numFmtId="0" fontId="0" fillId="16" borderId="35" xfId="0" applyFill="1" applyBorder="1" applyAlignment="1">
      <alignment horizontal="center" vertical="center"/>
    </xf>
    <xf numFmtId="0" fontId="2" fillId="16" borderId="35" xfId="0" applyFont="1" applyFill="1" applyBorder="1" applyAlignment="1">
      <alignment horizontal="center" vertical="center"/>
    </xf>
    <xf numFmtId="0" fontId="2" fillId="15" borderId="51" xfId="0" applyFont="1" applyFill="1" applyBorder="1" applyAlignment="1">
      <alignment horizontal="center"/>
    </xf>
    <xf numFmtId="0" fontId="2" fillId="15" borderId="34" xfId="0" applyFont="1" applyFill="1" applyBorder="1" applyAlignment="1">
      <alignment horizontal="center"/>
    </xf>
    <xf numFmtId="0" fontId="2" fillId="0" borderId="24" xfId="0" applyFont="1" applyBorder="1" applyAlignment="1" applyProtection="1">
      <alignment horizontal="left"/>
      <protection locked="0"/>
    </xf>
    <xf numFmtId="0" fontId="2" fillId="0" borderId="25" xfId="0" applyFont="1" applyBorder="1" applyAlignment="1" applyProtection="1">
      <alignment horizontal="left"/>
      <protection locked="0"/>
    </xf>
    <xf numFmtId="165" fontId="2" fillId="0" borderId="53" xfId="0" applyNumberFormat="1" applyFont="1" applyBorder="1" applyAlignment="1" applyProtection="1">
      <alignment horizontal="left"/>
      <protection locked="0"/>
    </xf>
    <xf numFmtId="165" fontId="2" fillId="0" borderId="26" xfId="0" applyNumberFormat="1" applyFont="1" applyBorder="1" applyAlignment="1" applyProtection="1">
      <alignment horizontal="left"/>
      <protection locked="0"/>
    </xf>
    <xf numFmtId="165" fontId="2" fillId="0" borderId="27" xfId="0" applyNumberFormat="1"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44" fontId="2" fillId="7" borderId="33" xfId="1" applyFont="1" applyFill="1" applyBorder="1" applyAlignment="1">
      <alignment horizontal="center"/>
    </xf>
    <xf numFmtId="44" fontId="2" fillId="7" borderId="2" xfId="1" applyFont="1" applyFill="1" applyBorder="1" applyAlignment="1">
      <alignment horizontal="center"/>
    </xf>
    <xf numFmtId="44" fontId="2" fillId="3" borderId="1" xfId="1" applyFont="1" applyFill="1" applyBorder="1" applyAlignment="1">
      <alignment horizontal="center"/>
    </xf>
    <xf numFmtId="44" fontId="2" fillId="3" borderId="2" xfId="1" applyFont="1" applyFill="1" applyBorder="1" applyAlignment="1">
      <alignment horizontal="center"/>
    </xf>
    <xf numFmtId="44" fontId="2" fillId="3" borderId="3" xfId="1" applyFont="1" applyFill="1" applyBorder="1" applyAlignment="1">
      <alignment horizontal="center"/>
    </xf>
    <xf numFmtId="0" fontId="0" fillId="0" borderId="37" xfId="0"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37" xfId="0" applyFont="1" applyFill="1" applyBorder="1" applyAlignment="1">
      <alignment horizontal="center"/>
    </xf>
    <xf numFmtId="0" fontId="3" fillId="6" borderId="35" xfId="0" applyFont="1" applyFill="1" applyBorder="1" applyAlignment="1">
      <alignment horizontal="center"/>
    </xf>
    <xf numFmtId="0" fontId="2" fillId="0" borderId="0" xfId="0" applyFont="1" applyAlignment="1">
      <alignment horizontal="center"/>
    </xf>
    <xf numFmtId="44" fontId="2" fillId="6" borderId="33" xfId="1" applyFont="1" applyFill="1" applyBorder="1" applyAlignment="1">
      <alignment horizontal="center"/>
    </xf>
    <xf numFmtId="44" fontId="2" fillId="6" borderId="3" xfId="1" applyFont="1" applyFill="1" applyBorder="1" applyAlignment="1">
      <alignment horizontal="center"/>
    </xf>
    <xf numFmtId="44" fontId="2" fillId="3" borderId="51" xfId="1" applyFont="1" applyFill="1" applyBorder="1" applyAlignment="1">
      <alignment horizontal="center"/>
    </xf>
    <xf numFmtId="44" fontId="2" fillId="3" borderId="52" xfId="1" applyFont="1" applyFill="1" applyBorder="1" applyAlignment="1">
      <alignment horizontal="center"/>
    </xf>
    <xf numFmtId="44" fontId="2" fillId="3" borderId="34" xfId="1"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5" xfId="0" applyFont="1" applyFill="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44" fontId="2" fillId="3" borderId="1" xfId="0" applyNumberFormat="1" applyFont="1" applyFill="1" applyBorder="1" applyAlignment="1">
      <alignment horizontal="center"/>
    </xf>
    <xf numFmtId="44" fontId="2" fillId="3" borderId="2" xfId="0" applyNumberFormat="1" applyFont="1" applyFill="1" applyBorder="1" applyAlignment="1">
      <alignment horizontal="center"/>
    </xf>
    <xf numFmtId="44" fontId="2" fillId="3" borderId="3" xfId="0" applyNumberFormat="1" applyFont="1" applyFill="1" applyBorder="1" applyAlignment="1">
      <alignment horizont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13" borderId="41" xfId="0" applyFont="1" applyFill="1" applyBorder="1" applyAlignment="1" applyProtection="1">
      <alignment horizontal="center"/>
      <protection locked="0"/>
    </xf>
    <xf numFmtId="0" fontId="2" fillId="13" borderId="37" xfId="0" applyFont="1" applyFill="1" applyBorder="1" applyAlignment="1" applyProtection="1">
      <alignment horizontal="center"/>
      <protection locked="0"/>
    </xf>
    <xf numFmtId="0" fontId="2" fillId="13" borderId="35" xfId="0" applyFont="1" applyFill="1" applyBorder="1" applyAlignment="1" applyProtection="1">
      <alignment horizontal="center"/>
      <protection locked="0"/>
    </xf>
    <xf numFmtId="0" fontId="2" fillId="0" borderId="41"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35" xfId="0" applyFont="1" applyBorder="1" applyAlignment="1" applyProtection="1">
      <alignment horizontal="center"/>
      <protection locked="0"/>
    </xf>
    <xf numFmtId="0" fontId="6" fillId="12" borderId="0" xfId="0" applyFont="1" applyFill="1" applyAlignment="1">
      <alignment horizontal="center"/>
    </xf>
    <xf numFmtId="0" fontId="2" fillId="11" borderId="41" xfId="0" applyFont="1" applyFill="1" applyBorder="1" applyAlignment="1" applyProtection="1">
      <alignment horizontal="center"/>
      <protection locked="0"/>
    </xf>
    <xf numFmtId="0" fontId="2" fillId="11" borderId="37" xfId="0" applyFont="1" applyFill="1" applyBorder="1" applyAlignment="1" applyProtection="1">
      <alignment horizontal="center"/>
      <protection locked="0"/>
    </xf>
    <xf numFmtId="0" fontId="2" fillId="11" borderId="35" xfId="0" applyFont="1" applyFill="1" applyBorder="1" applyAlignment="1" applyProtection="1">
      <alignment horizontal="center"/>
      <protection locked="0"/>
    </xf>
    <xf numFmtId="0" fontId="6" fillId="10" borderId="0" xfId="0" applyFont="1" applyFill="1" applyAlignment="1">
      <alignment horizontal="center"/>
    </xf>
    <xf numFmtId="0" fontId="0" fillId="0" borderId="60"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61"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23" xfId="0" applyBorder="1" applyAlignment="1" applyProtection="1">
      <alignment horizontal="center"/>
      <protection locked="0"/>
    </xf>
    <xf numFmtId="0" fontId="2" fillId="8" borderId="44"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54" xfId="0" applyFont="1" applyFill="1" applyBorder="1" applyAlignment="1">
      <alignment horizontal="center" vertical="center"/>
    </xf>
    <xf numFmtId="0" fontId="2" fillId="8" borderId="0" xfId="0" applyFont="1" applyFill="1" applyAlignment="1">
      <alignment horizontal="center" vertical="center"/>
    </xf>
    <xf numFmtId="0" fontId="2" fillId="8" borderId="55"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34" xfId="0" applyFont="1" applyFill="1" applyBorder="1" applyAlignment="1">
      <alignment horizontal="center" vertical="center"/>
    </xf>
    <xf numFmtId="0" fontId="2" fillId="8" borderId="1" xfId="0" applyFont="1" applyFill="1" applyBorder="1" applyAlignment="1">
      <alignment horizontal="center"/>
    </xf>
    <xf numFmtId="0" fontId="2" fillId="8" borderId="3" xfId="0" applyFont="1" applyFill="1" applyBorder="1" applyAlignment="1">
      <alignment horizontal="center"/>
    </xf>
    <xf numFmtId="0" fontId="2" fillId="14" borderId="44" xfId="0" applyFont="1" applyFill="1" applyBorder="1" applyAlignment="1" applyProtection="1">
      <alignment horizontal="center"/>
      <protection locked="0"/>
    </xf>
    <xf numFmtId="0" fontId="2" fillId="14" borderId="35" xfId="0" applyFont="1" applyFill="1" applyBorder="1" applyAlignment="1" applyProtection="1">
      <alignment horizontal="center"/>
      <protection locked="0"/>
    </xf>
    <xf numFmtId="0" fontId="2" fillId="14" borderId="54" xfId="0" applyFont="1" applyFill="1" applyBorder="1" applyAlignment="1" applyProtection="1">
      <alignment horizontal="center"/>
      <protection locked="0"/>
    </xf>
    <xf numFmtId="0" fontId="2" fillId="14" borderId="55" xfId="0" applyFont="1" applyFill="1" applyBorder="1" applyAlignment="1" applyProtection="1">
      <alignment horizontal="center"/>
      <protection locked="0"/>
    </xf>
    <xf numFmtId="0" fontId="2" fillId="14" borderId="51" xfId="0" applyFont="1" applyFill="1" applyBorder="1" applyAlignment="1" applyProtection="1">
      <alignment horizontal="center"/>
      <protection locked="0"/>
    </xf>
    <xf numFmtId="0" fontId="2" fillId="14" borderId="34" xfId="0" applyFont="1" applyFill="1" applyBorder="1" applyAlignment="1" applyProtection="1">
      <alignment horizontal="center"/>
      <protection locked="0"/>
    </xf>
    <xf numFmtId="0" fontId="5" fillId="0" borderId="1" xfId="0" applyFont="1" applyBorder="1" applyAlignment="1">
      <alignment horizontal="center"/>
    </xf>
    <xf numFmtId="0" fontId="5" fillId="0" borderId="2" xfId="0" applyFont="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58" xfId="0" applyFont="1" applyFill="1" applyBorder="1" applyAlignment="1">
      <alignment horizontal="center"/>
    </xf>
    <xf numFmtId="0" fontId="0" fillId="0" borderId="5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56" xfId="0" applyBorder="1" applyAlignment="1" applyProtection="1">
      <alignment horizontal="center"/>
      <protection locked="0"/>
    </xf>
    <xf numFmtId="0" fontId="2" fillId="8" borderId="2" xfId="0" applyFont="1" applyFill="1" applyBorder="1" applyAlignment="1">
      <alignment horizontal="center"/>
    </xf>
    <xf numFmtId="0" fontId="7" fillId="3" borderId="1" xfId="0" applyFont="1" applyFill="1" applyBorder="1" applyAlignment="1">
      <alignment horizontal="center"/>
    </xf>
    <xf numFmtId="0" fontId="7" fillId="3" borderId="3" xfId="0" applyFont="1" applyFill="1" applyBorder="1" applyAlignment="1">
      <alignment horizontal="center"/>
    </xf>
    <xf numFmtId="0" fontId="2" fillId="3" borderId="3" xfId="0" applyFont="1" applyFill="1" applyBorder="1" applyAlignment="1">
      <alignment horizont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44" fontId="0" fillId="3" borderId="1" xfId="0" applyNumberFormat="1" applyFill="1" applyBorder="1" applyAlignment="1">
      <alignment horizontal="center"/>
    </xf>
    <xf numFmtId="0" fontId="0" fillId="3" borderId="3" xfId="0" applyFill="1" applyBorder="1" applyAlignment="1">
      <alignment horizontal="center"/>
    </xf>
    <xf numFmtId="0" fontId="0" fillId="0" borderId="9" xfId="0" applyBorder="1" applyAlignment="1" applyProtection="1">
      <alignment horizontal="left"/>
      <protection locked="0"/>
    </xf>
    <xf numFmtId="0" fontId="0" fillId="0" borderId="20" xfId="0" applyBorder="1" applyAlignment="1" applyProtection="1">
      <alignment horizontal="left"/>
      <protection locked="0"/>
    </xf>
    <xf numFmtId="0" fontId="5" fillId="8" borderId="1" xfId="0" applyFont="1" applyFill="1" applyBorder="1" applyAlignment="1">
      <alignment horizontal="center"/>
    </xf>
    <xf numFmtId="0" fontId="5" fillId="8" borderId="2" xfId="0" applyFont="1" applyFill="1" applyBorder="1" applyAlignment="1">
      <alignment horizontal="center"/>
    </xf>
    <xf numFmtId="0" fontId="5" fillId="8" borderId="3" xfId="0" applyFont="1" applyFill="1" applyBorder="1" applyAlignment="1">
      <alignment horizontal="center"/>
    </xf>
    <xf numFmtId="0" fontId="0" fillId="0" borderId="17" xfId="0" applyBorder="1" applyAlignment="1" applyProtection="1">
      <alignment horizontal="left"/>
      <protection locked="0"/>
    </xf>
    <xf numFmtId="0" fontId="0" fillId="0" borderId="53" xfId="0" applyBorder="1" applyAlignment="1" applyProtection="1">
      <alignment horizontal="left"/>
      <protection locked="0"/>
    </xf>
    <xf numFmtId="0" fontId="0" fillId="0" borderId="26" xfId="0" applyBorder="1" applyAlignment="1" applyProtection="1">
      <alignment horizontal="left"/>
      <protection locked="0"/>
    </xf>
    <xf numFmtId="0" fontId="0" fillId="0" borderId="22" xfId="0" applyBorder="1" applyAlignment="1" applyProtection="1">
      <alignment horizontal="left"/>
      <protection locked="0"/>
    </xf>
    <xf numFmtId="0" fontId="0" fillId="0" borderId="8" xfId="0" applyBorder="1" applyAlignment="1" applyProtection="1">
      <alignment horizontal="left"/>
      <protection locked="0"/>
    </xf>
    <xf numFmtId="0" fontId="0" fillId="0" borderId="19" xfId="0" applyBorder="1" applyAlignment="1" applyProtection="1">
      <alignment horizontal="left"/>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8" xfId="0" applyFont="1" applyFill="1" applyBorder="1" applyAlignment="1">
      <alignment horizontal="center" vertical="center"/>
    </xf>
    <xf numFmtId="0" fontId="5" fillId="0" borderId="33"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2" fillId="3" borderId="0" xfId="0" applyFont="1" applyFill="1" applyAlignment="1">
      <alignment horizontal="center"/>
    </xf>
    <xf numFmtId="0" fontId="2" fillId="3" borderId="63" xfId="0" applyFont="1" applyFill="1" applyBorder="1" applyAlignment="1">
      <alignment horizontal="center"/>
    </xf>
    <xf numFmtId="0" fontId="0" fillId="0" borderId="16" xfId="0" applyBorder="1" applyAlignment="1" applyProtection="1">
      <alignment horizontal="left"/>
      <protection locked="0"/>
    </xf>
    <xf numFmtId="0" fontId="7" fillId="3" borderId="2" xfId="0" applyFont="1" applyFill="1" applyBorder="1" applyAlignment="1">
      <alignment horizontal="center"/>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52" xfId="0" applyFont="1" applyBorder="1" applyAlignment="1">
      <alignment horizontal="center"/>
    </xf>
    <xf numFmtId="0" fontId="2" fillId="0" borderId="34"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2" fillId="0" borderId="44" xfId="0" applyFont="1" applyBorder="1" applyAlignment="1">
      <alignment horizontal="center" vertical="center"/>
    </xf>
    <xf numFmtId="0" fontId="2" fillId="0" borderId="39" xfId="0" applyFont="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0" fillId="0" borderId="10" xfId="0" applyBorder="1" applyAlignment="1" applyProtection="1">
      <alignment vertical="center" wrapText="1"/>
    </xf>
  </cellXfs>
  <cellStyles count="4">
    <cellStyle name="Lien hypertexte" xfId="3" builtinId="8"/>
    <cellStyle name="Monétaire" xfId="1" builtinId="4"/>
    <cellStyle name="Normal" xfId="0" builtinId="0"/>
    <cellStyle name="Pourcentage" xfId="2" builtinId="5"/>
  </cellStyles>
  <dxfs count="0"/>
  <tableStyles count="0" defaultTableStyle="TableStyleMedium2" defaultPivotStyle="PivotStyleLight16"/>
  <colors>
    <mruColors>
      <color rgb="FF2B2BFB"/>
      <color rgb="FFFCF7D4"/>
      <color rgb="FFCEFEDF"/>
      <color rgb="FFF0D4C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17400</xdr:rowOff>
    </xdr:from>
    <xdr:to>
      <xdr:col>1</xdr:col>
      <xdr:colOff>3256774</xdr:colOff>
      <xdr:row>4</xdr:row>
      <xdr:rowOff>133349</xdr:rowOff>
    </xdr:to>
    <xdr:pic>
      <xdr:nvPicPr>
        <xdr:cNvPr id="2" name="Image 1" descr="Accueil - MRC des Basques">
          <a:extLst>
            <a:ext uri="{FF2B5EF4-FFF2-40B4-BE49-F238E27FC236}">
              <a16:creationId xmlns:a16="http://schemas.microsoft.com/office/drawing/2014/main" id="{42C09233-C508-4EEF-26DC-0F6571BDA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98375"/>
          <a:ext cx="3176763" cy="66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0</xdr:colOff>
      <xdr:row>19</xdr:row>
      <xdr:rowOff>91449</xdr:rowOff>
    </xdr:to>
    <xdr:pic>
      <xdr:nvPicPr>
        <xdr:cNvPr id="3" name="Image 2">
          <a:extLst>
            <a:ext uri="{FF2B5EF4-FFF2-40B4-BE49-F238E27FC236}">
              <a16:creationId xmlns:a16="http://schemas.microsoft.com/office/drawing/2014/main" id="{0D83ACCE-C97F-9C34-A0A5-21BC1761F370}"/>
            </a:ext>
          </a:extLst>
        </xdr:cNvPr>
        <xdr:cNvPicPr>
          <a:picLocks noChangeAspect="1"/>
        </xdr:cNvPicPr>
      </xdr:nvPicPr>
      <xdr:blipFill>
        <a:blip xmlns:r="http://schemas.openxmlformats.org/officeDocument/2006/relationships" r:embed="rId2"/>
        <a:stretch>
          <a:fillRect/>
        </a:stretch>
      </xdr:blipFill>
      <xdr:spPr>
        <a:xfrm>
          <a:off x="0" y="5086350"/>
          <a:ext cx="7839075" cy="803919"/>
        </a:xfrm>
        <a:prstGeom prst="rect">
          <a:avLst/>
        </a:prstGeom>
      </xdr:spPr>
    </xdr:pic>
    <xdr:clientData/>
  </xdr:twoCellAnchor>
  <xdr:twoCellAnchor editAs="oneCell">
    <xdr:from>
      <xdr:col>1</xdr:col>
      <xdr:colOff>30480</xdr:colOff>
      <xdr:row>42</xdr:row>
      <xdr:rowOff>30480</xdr:rowOff>
    </xdr:from>
    <xdr:to>
      <xdr:col>1</xdr:col>
      <xdr:colOff>5521166</xdr:colOff>
      <xdr:row>49</xdr:row>
      <xdr:rowOff>173478</xdr:rowOff>
    </xdr:to>
    <xdr:pic>
      <xdr:nvPicPr>
        <xdr:cNvPr id="4" name="Image 3">
          <a:extLst>
            <a:ext uri="{FF2B5EF4-FFF2-40B4-BE49-F238E27FC236}">
              <a16:creationId xmlns:a16="http://schemas.microsoft.com/office/drawing/2014/main" id="{177C366C-2657-D25D-AB2C-9F448AF12C63}"/>
            </a:ext>
          </a:extLst>
        </xdr:cNvPr>
        <xdr:cNvPicPr>
          <a:picLocks noChangeAspect="1"/>
        </xdr:cNvPicPr>
      </xdr:nvPicPr>
      <xdr:blipFill>
        <a:blip xmlns:r="http://schemas.openxmlformats.org/officeDocument/2006/relationships" r:embed="rId3"/>
        <a:stretch>
          <a:fillRect/>
        </a:stretch>
      </xdr:blipFill>
      <xdr:spPr>
        <a:xfrm>
          <a:off x="30480" y="9088755"/>
          <a:ext cx="5490686" cy="1413633"/>
        </a:xfrm>
        <a:prstGeom prst="rect">
          <a:avLst/>
        </a:prstGeom>
      </xdr:spPr>
    </xdr:pic>
    <xdr:clientData/>
  </xdr:twoCellAnchor>
  <xdr:twoCellAnchor editAs="oneCell">
    <xdr:from>
      <xdr:col>1</xdr:col>
      <xdr:colOff>15240</xdr:colOff>
      <xdr:row>25</xdr:row>
      <xdr:rowOff>21633</xdr:rowOff>
    </xdr:from>
    <xdr:to>
      <xdr:col>1</xdr:col>
      <xdr:colOff>7755517</xdr:colOff>
      <xdr:row>25</xdr:row>
      <xdr:rowOff>969645</xdr:rowOff>
    </xdr:to>
    <xdr:pic>
      <xdr:nvPicPr>
        <xdr:cNvPr id="5" name="Image 4">
          <a:extLst>
            <a:ext uri="{FF2B5EF4-FFF2-40B4-BE49-F238E27FC236}">
              <a16:creationId xmlns:a16="http://schemas.microsoft.com/office/drawing/2014/main" id="{18CB3A2E-BA96-D104-E20D-A9660E7128A6}"/>
            </a:ext>
          </a:extLst>
        </xdr:cNvPr>
        <xdr:cNvPicPr>
          <a:picLocks noChangeAspect="1"/>
        </xdr:cNvPicPr>
      </xdr:nvPicPr>
      <xdr:blipFill>
        <a:blip xmlns:r="http://schemas.openxmlformats.org/officeDocument/2006/relationships" r:embed="rId4"/>
        <a:stretch>
          <a:fillRect/>
        </a:stretch>
      </xdr:blipFill>
      <xdr:spPr>
        <a:xfrm>
          <a:off x="300990" y="8365533"/>
          <a:ext cx="7732657" cy="959442"/>
        </a:xfrm>
        <a:prstGeom prst="rect">
          <a:avLst/>
        </a:prstGeom>
      </xdr:spPr>
    </xdr:pic>
    <xdr:clientData/>
  </xdr:twoCellAnchor>
  <xdr:twoCellAnchor editAs="oneCell">
    <xdr:from>
      <xdr:col>1</xdr:col>
      <xdr:colOff>38100</xdr:colOff>
      <xdr:row>27</xdr:row>
      <xdr:rowOff>34290</xdr:rowOff>
    </xdr:from>
    <xdr:to>
      <xdr:col>1</xdr:col>
      <xdr:colOff>1806093</xdr:colOff>
      <xdr:row>27</xdr:row>
      <xdr:rowOff>1962316</xdr:rowOff>
    </xdr:to>
    <xdr:pic>
      <xdr:nvPicPr>
        <xdr:cNvPr id="7" name="Image 6">
          <a:extLst>
            <a:ext uri="{FF2B5EF4-FFF2-40B4-BE49-F238E27FC236}">
              <a16:creationId xmlns:a16="http://schemas.microsoft.com/office/drawing/2014/main" id="{6A6A3C88-89EE-04FA-90D4-2F665186ED0F}"/>
            </a:ext>
          </a:extLst>
        </xdr:cNvPr>
        <xdr:cNvPicPr>
          <a:picLocks noChangeAspect="1"/>
        </xdr:cNvPicPr>
      </xdr:nvPicPr>
      <xdr:blipFill>
        <a:blip xmlns:r="http://schemas.openxmlformats.org/officeDocument/2006/relationships" r:embed="rId5"/>
        <a:stretch>
          <a:fillRect/>
        </a:stretch>
      </xdr:blipFill>
      <xdr:spPr>
        <a:xfrm>
          <a:off x="323850" y="10921365"/>
          <a:ext cx="1764183" cy="1924216"/>
        </a:xfrm>
        <a:prstGeom prst="rect">
          <a:avLst/>
        </a:prstGeom>
        <a:ln>
          <a:solidFill>
            <a:sysClr val="windowText" lastClr="000000"/>
          </a:solidFill>
        </a:ln>
      </xdr:spPr>
    </xdr:pic>
    <xdr:clientData/>
  </xdr:twoCellAnchor>
  <xdr:twoCellAnchor editAs="oneCell">
    <xdr:from>
      <xdr:col>1</xdr:col>
      <xdr:colOff>1939290</xdr:colOff>
      <xdr:row>27</xdr:row>
      <xdr:rowOff>571500</xdr:rowOff>
    </xdr:from>
    <xdr:to>
      <xdr:col>1</xdr:col>
      <xdr:colOff>3486283</xdr:colOff>
      <xdr:row>27</xdr:row>
      <xdr:rowOff>1962271</xdr:rowOff>
    </xdr:to>
    <xdr:pic>
      <xdr:nvPicPr>
        <xdr:cNvPr id="8" name="Image 7">
          <a:extLst>
            <a:ext uri="{FF2B5EF4-FFF2-40B4-BE49-F238E27FC236}">
              <a16:creationId xmlns:a16="http://schemas.microsoft.com/office/drawing/2014/main" id="{37E8C841-9E05-67C7-1F46-2BC277315A03}"/>
            </a:ext>
          </a:extLst>
        </xdr:cNvPr>
        <xdr:cNvPicPr>
          <a:picLocks noChangeAspect="1"/>
        </xdr:cNvPicPr>
      </xdr:nvPicPr>
      <xdr:blipFill>
        <a:blip xmlns:r="http://schemas.openxmlformats.org/officeDocument/2006/relationships" r:embed="rId6"/>
        <a:stretch>
          <a:fillRect/>
        </a:stretch>
      </xdr:blipFill>
      <xdr:spPr>
        <a:xfrm>
          <a:off x="2225040" y="11458575"/>
          <a:ext cx="1543183" cy="1386961"/>
        </a:xfrm>
        <a:prstGeom prst="rect">
          <a:avLst/>
        </a:prstGeom>
        <a:ln>
          <a:solidFill>
            <a:sysClr val="windowText" lastClr="000000"/>
          </a:solidFill>
        </a:ln>
      </xdr:spPr>
    </xdr:pic>
    <xdr:clientData/>
  </xdr:twoCellAnchor>
  <xdr:twoCellAnchor editAs="oneCell">
    <xdr:from>
      <xdr:col>1</xdr:col>
      <xdr:colOff>3623309</xdr:colOff>
      <xdr:row>27</xdr:row>
      <xdr:rowOff>36196</xdr:rowOff>
    </xdr:from>
    <xdr:to>
      <xdr:col>1</xdr:col>
      <xdr:colOff>5451412</xdr:colOff>
      <xdr:row>27</xdr:row>
      <xdr:rowOff>1964219</xdr:rowOff>
    </xdr:to>
    <xdr:pic>
      <xdr:nvPicPr>
        <xdr:cNvPr id="9" name="Image 8">
          <a:extLst>
            <a:ext uri="{FF2B5EF4-FFF2-40B4-BE49-F238E27FC236}">
              <a16:creationId xmlns:a16="http://schemas.microsoft.com/office/drawing/2014/main" id="{17718E77-FFA5-ED48-25F1-7E296AE7896F}"/>
            </a:ext>
          </a:extLst>
        </xdr:cNvPr>
        <xdr:cNvPicPr>
          <a:picLocks noChangeAspect="1"/>
        </xdr:cNvPicPr>
      </xdr:nvPicPr>
      <xdr:blipFill rotWithShape="1">
        <a:blip xmlns:r="http://schemas.openxmlformats.org/officeDocument/2006/relationships" r:embed="rId7"/>
        <a:srcRect r="38843"/>
        <a:stretch>
          <a:fillRect/>
        </a:stretch>
      </xdr:blipFill>
      <xdr:spPr>
        <a:xfrm>
          <a:off x="3909059" y="10923271"/>
          <a:ext cx="1828103" cy="1931833"/>
        </a:xfrm>
        <a:prstGeom prst="rect">
          <a:avLst/>
        </a:prstGeom>
        <a:ln>
          <a:solidFill>
            <a:sysClr val="windowText" lastClr="000000"/>
          </a:solidFill>
        </a:ln>
      </xdr:spPr>
    </xdr:pic>
    <xdr:clientData/>
  </xdr:twoCellAnchor>
  <xdr:twoCellAnchor editAs="oneCell">
    <xdr:from>
      <xdr:col>1</xdr:col>
      <xdr:colOff>5562600</xdr:colOff>
      <xdr:row>27</xdr:row>
      <xdr:rowOff>582929</xdr:rowOff>
    </xdr:from>
    <xdr:to>
      <xdr:col>1</xdr:col>
      <xdr:colOff>7257128</xdr:colOff>
      <xdr:row>27</xdr:row>
      <xdr:rowOff>1962149</xdr:rowOff>
    </xdr:to>
    <xdr:pic>
      <xdr:nvPicPr>
        <xdr:cNvPr id="10" name="Image 9">
          <a:extLst>
            <a:ext uri="{FF2B5EF4-FFF2-40B4-BE49-F238E27FC236}">
              <a16:creationId xmlns:a16="http://schemas.microsoft.com/office/drawing/2014/main" id="{707E299A-0DAB-F4D0-BE5C-5355D8481374}"/>
            </a:ext>
          </a:extLst>
        </xdr:cNvPr>
        <xdr:cNvPicPr>
          <a:picLocks noChangeAspect="1"/>
        </xdr:cNvPicPr>
      </xdr:nvPicPr>
      <xdr:blipFill>
        <a:blip xmlns:r="http://schemas.openxmlformats.org/officeDocument/2006/relationships" r:embed="rId8"/>
        <a:stretch>
          <a:fillRect/>
        </a:stretch>
      </xdr:blipFill>
      <xdr:spPr>
        <a:xfrm>
          <a:off x="5848350" y="11470004"/>
          <a:ext cx="1698338" cy="1388745"/>
        </a:xfrm>
        <a:prstGeom prst="rect">
          <a:avLst/>
        </a:prstGeom>
        <a:ln>
          <a:solidFill>
            <a:sysClr val="windowText" lastClr="000000"/>
          </a:solidFill>
        </a:ln>
      </xdr:spPr>
    </xdr:pic>
    <xdr:clientData/>
  </xdr:twoCellAnchor>
  <xdr:twoCellAnchor editAs="oneCell">
    <xdr:from>
      <xdr:col>1</xdr:col>
      <xdr:colOff>9526</xdr:colOff>
      <xdr:row>30</xdr:row>
      <xdr:rowOff>26423</xdr:rowOff>
    </xdr:from>
    <xdr:to>
      <xdr:col>1</xdr:col>
      <xdr:colOff>5314951</xdr:colOff>
      <xdr:row>30</xdr:row>
      <xdr:rowOff>1466990</xdr:rowOff>
    </xdr:to>
    <xdr:pic>
      <xdr:nvPicPr>
        <xdr:cNvPr id="11" name="Image 10">
          <a:extLst>
            <a:ext uri="{FF2B5EF4-FFF2-40B4-BE49-F238E27FC236}">
              <a16:creationId xmlns:a16="http://schemas.microsoft.com/office/drawing/2014/main" id="{1103F0C3-D147-BEF5-9665-BDF62BD9A9A9}"/>
            </a:ext>
          </a:extLst>
        </xdr:cNvPr>
        <xdr:cNvPicPr>
          <a:picLocks noChangeAspect="1"/>
        </xdr:cNvPicPr>
      </xdr:nvPicPr>
      <xdr:blipFill rotWithShape="1">
        <a:blip xmlns:r="http://schemas.openxmlformats.org/officeDocument/2006/relationships" r:embed="rId9"/>
        <a:srcRect t="6353"/>
        <a:stretch>
          <a:fillRect/>
        </a:stretch>
      </xdr:blipFill>
      <xdr:spPr>
        <a:xfrm>
          <a:off x="295276" y="14799698"/>
          <a:ext cx="5295900" cy="1427232"/>
        </a:xfrm>
        <a:prstGeom prst="rect">
          <a:avLst/>
        </a:prstGeom>
      </xdr:spPr>
    </xdr:pic>
    <xdr:clientData/>
  </xdr:twoCellAnchor>
  <xdr:twoCellAnchor editAs="oneCell">
    <xdr:from>
      <xdr:col>1</xdr:col>
      <xdr:colOff>9525</xdr:colOff>
      <xdr:row>30</xdr:row>
      <xdr:rowOff>1485900</xdr:rowOff>
    </xdr:from>
    <xdr:to>
      <xdr:col>1</xdr:col>
      <xdr:colOff>5279212</xdr:colOff>
      <xdr:row>30</xdr:row>
      <xdr:rowOff>2893817</xdr:rowOff>
    </xdr:to>
    <xdr:pic>
      <xdr:nvPicPr>
        <xdr:cNvPr id="13" name="Image 12">
          <a:extLst>
            <a:ext uri="{FF2B5EF4-FFF2-40B4-BE49-F238E27FC236}">
              <a16:creationId xmlns:a16="http://schemas.microsoft.com/office/drawing/2014/main" id="{A8C50C6F-A00C-281D-3778-908EACFB8D96}"/>
            </a:ext>
          </a:extLst>
        </xdr:cNvPr>
        <xdr:cNvPicPr>
          <a:picLocks noChangeAspect="1"/>
        </xdr:cNvPicPr>
      </xdr:nvPicPr>
      <xdr:blipFill>
        <a:blip xmlns:r="http://schemas.openxmlformats.org/officeDocument/2006/relationships" r:embed="rId10"/>
        <a:stretch>
          <a:fillRect/>
        </a:stretch>
      </xdr:blipFill>
      <xdr:spPr>
        <a:xfrm>
          <a:off x="295275" y="16259175"/>
          <a:ext cx="5273497" cy="1407917"/>
        </a:xfrm>
        <a:prstGeom prst="rect">
          <a:avLst/>
        </a:prstGeom>
      </xdr:spPr>
    </xdr:pic>
    <xdr:clientData/>
  </xdr:twoCellAnchor>
  <xdr:twoCellAnchor editAs="oneCell">
    <xdr:from>
      <xdr:col>1</xdr:col>
      <xdr:colOff>19050</xdr:colOff>
      <xdr:row>33</xdr:row>
      <xdr:rowOff>28195</xdr:rowOff>
    </xdr:from>
    <xdr:to>
      <xdr:col>2</xdr:col>
      <xdr:colOff>1905</xdr:colOff>
      <xdr:row>34</xdr:row>
      <xdr:rowOff>112</xdr:rowOff>
    </xdr:to>
    <xdr:pic>
      <xdr:nvPicPr>
        <xdr:cNvPr id="14" name="Image 13">
          <a:extLst>
            <a:ext uri="{FF2B5EF4-FFF2-40B4-BE49-F238E27FC236}">
              <a16:creationId xmlns:a16="http://schemas.microsoft.com/office/drawing/2014/main" id="{21AEB774-F557-4450-6EC0-525923910DA0}"/>
            </a:ext>
          </a:extLst>
        </xdr:cNvPr>
        <xdr:cNvPicPr>
          <a:picLocks noChangeAspect="1"/>
        </xdr:cNvPicPr>
      </xdr:nvPicPr>
      <xdr:blipFill>
        <a:blip xmlns:r="http://schemas.openxmlformats.org/officeDocument/2006/relationships" r:embed="rId11"/>
        <a:stretch>
          <a:fillRect/>
        </a:stretch>
      </xdr:blipFill>
      <xdr:spPr>
        <a:xfrm>
          <a:off x="304800" y="18973420"/>
          <a:ext cx="7821930" cy="1238742"/>
        </a:xfrm>
        <a:prstGeom prst="rect">
          <a:avLst/>
        </a:prstGeom>
      </xdr:spPr>
    </xdr:pic>
    <xdr:clientData/>
  </xdr:twoCellAnchor>
  <xdr:twoCellAnchor editAs="oneCell">
    <xdr:from>
      <xdr:col>1</xdr:col>
      <xdr:colOff>26670</xdr:colOff>
      <xdr:row>36</xdr:row>
      <xdr:rowOff>57149</xdr:rowOff>
    </xdr:from>
    <xdr:to>
      <xdr:col>1</xdr:col>
      <xdr:colOff>7809275</xdr:colOff>
      <xdr:row>36</xdr:row>
      <xdr:rowOff>1145026</xdr:rowOff>
    </xdr:to>
    <xdr:pic>
      <xdr:nvPicPr>
        <xdr:cNvPr id="15" name="Image 14">
          <a:extLst>
            <a:ext uri="{FF2B5EF4-FFF2-40B4-BE49-F238E27FC236}">
              <a16:creationId xmlns:a16="http://schemas.microsoft.com/office/drawing/2014/main" id="{D7D829E2-E0C0-F503-760C-71B27AFED25A}"/>
            </a:ext>
          </a:extLst>
        </xdr:cNvPr>
        <xdr:cNvPicPr>
          <a:picLocks noChangeAspect="1"/>
        </xdr:cNvPicPr>
      </xdr:nvPicPr>
      <xdr:blipFill>
        <a:blip xmlns:r="http://schemas.openxmlformats.org/officeDocument/2006/relationships" r:embed="rId12"/>
        <a:stretch>
          <a:fillRect/>
        </a:stretch>
      </xdr:blipFill>
      <xdr:spPr>
        <a:xfrm>
          <a:off x="312420" y="20935949"/>
          <a:ext cx="7782605" cy="1087877"/>
        </a:xfrm>
        <a:prstGeom prst="rect">
          <a:avLst/>
        </a:prstGeom>
      </xdr:spPr>
    </xdr:pic>
    <xdr:clientData/>
  </xdr:twoCellAnchor>
  <xdr:twoCellAnchor editAs="oneCell">
    <xdr:from>
      <xdr:col>1</xdr:col>
      <xdr:colOff>11430</xdr:colOff>
      <xdr:row>36</xdr:row>
      <xdr:rowOff>1244674</xdr:rowOff>
    </xdr:from>
    <xdr:to>
      <xdr:col>1</xdr:col>
      <xdr:colOff>7829550</xdr:colOff>
      <xdr:row>36</xdr:row>
      <xdr:rowOff>1996523</xdr:rowOff>
    </xdr:to>
    <xdr:pic>
      <xdr:nvPicPr>
        <xdr:cNvPr id="16" name="Image 15">
          <a:extLst>
            <a:ext uri="{FF2B5EF4-FFF2-40B4-BE49-F238E27FC236}">
              <a16:creationId xmlns:a16="http://schemas.microsoft.com/office/drawing/2014/main" id="{856F9BFB-F267-E499-6D22-8938240827A8}"/>
            </a:ext>
          </a:extLst>
        </xdr:cNvPr>
        <xdr:cNvPicPr>
          <a:picLocks noChangeAspect="1"/>
        </xdr:cNvPicPr>
      </xdr:nvPicPr>
      <xdr:blipFill>
        <a:blip xmlns:r="http://schemas.openxmlformats.org/officeDocument/2006/relationships" r:embed="rId13"/>
        <a:stretch>
          <a:fillRect/>
        </a:stretch>
      </xdr:blipFill>
      <xdr:spPr>
        <a:xfrm>
          <a:off x="297180" y="22123474"/>
          <a:ext cx="7806690" cy="751849"/>
        </a:xfrm>
        <a:prstGeom prst="rect">
          <a:avLst/>
        </a:prstGeom>
      </xdr:spPr>
    </xdr:pic>
    <xdr:clientData/>
  </xdr:twoCellAnchor>
  <xdr:twoCellAnchor editAs="oneCell">
    <xdr:from>
      <xdr:col>1</xdr:col>
      <xdr:colOff>0</xdr:colOff>
      <xdr:row>39</xdr:row>
      <xdr:rowOff>0</xdr:rowOff>
    </xdr:from>
    <xdr:to>
      <xdr:col>1</xdr:col>
      <xdr:colOff>7790478</xdr:colOff>
      <xdr:row>39</xdr:row>
      <xdr:rowOff>2343150</xdr:rowOff>
    </xdr:to>
    <xdr:pic>
      <xdr:nvPicPr>
        <xdr:cNvPr id="17" name="Image 16">
          <a:extLst>
            <a:ext uri="{FF2B5EF4-FFF2-40B4-BE49-F238E27FC236}">
              <a16:creationId xmlns:a16="http://schemas.microsoft.com/office/drawing/2014/main" id="{718CAC80-47B3-1833-0D4B-6220C4C7A8F6}"/>
            </a:ext>
          </a:extLst>
        </xdr:cNvPr>
        <xdr:cNvPicPr>
          <a:picLocks noChangeAspect="1"/>
        </xdr:cNvPicPr>
      </xdr:nvPicPr>
      <xdr:blipFill>
        <a:blip xmlns:r="http://schemas.openxmlformats.org/officeDocument/2006/relationships" r:embed="rId14"/>
        <a:stretch>
          <a:fillRect/>
        </a:stretch>
      </xdr:blipFill>
      <xdr:spPr>
        <a:xfrm>
          <a:off x="285750" y="24003000"/>
          <a:ext cx="7803813" cy="2343150"/>
        </a:xfrm>
        <a:prstGeom prst="rect">
          <a:avLst/>
        </a:prstGeom>
      </xdr:spPr>
    </xdr:pic>
    <xdr:clientData/>
  </xdr:twoCellAnchor>
  <xdr:twoCellAnchor editAs="oneCell">
    <xdr:from>
      <xdr:col>1</xdr:col>
      <xdr:colOff>9525</xdr:colOff>
      <xdr:row>25</xdr:row>
      <xdr:rowOff>1079584</xdr:rowOff>
    </xdr:from>
    <xdr:to>
      <xdr:col>1</xdr:col>
      <xdr:colOff>7774305</xdr:colOff>
      <xdr:row>25</xdr:row>
      <xdr:rowOff>1653595</xdr:rowOff>
    </xdr:to>
    <xdr:pic>
      <xdr:nvPicPr>
        <xdr:cNvPr id="18" name="Image 17">
          <a:extLst>
            <a:ext uri="{FF2B5EF4-FFF2-40B4-BE49-F238E27FC236}">
              <a16:creationId xmlns:a16="http://schemas.microsoft.com/office/drawing/2014/main" id="{957F3552-061A-0B58-B265-89067274E10A}"/>
            </a:ext>
          </a:extLst>
        </xdr:cNvPr>
        <xdr:cNvPicPr>
          <a:picLocks noChangeAspect="1"/>
        </xdr:cNvPicPr>
      </xdr:nvPicPr>
      <xdr:blipFill>
        <a:blip xmlns:r="http://schemas.openxmlformats.org/officeDocument/2006/relationships" r:embed="rId15"/>
        <a:stretch>
          <a:fillRect/>
        </a:stretch>
      </xdr:blipFill>
      <xdr:spPr>
        <a:xfrm>
          <a:off x="295275" y="9423484"/>
          <a:ext cx="7764780" cy="5644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FRR\Volet%203%20-%20Vitalit&#233;%20et%20FSDE%202025-2029\Documents%20pour%20d&#233;pot%20de%20projet\Formulaire%202026%20Vitalite%20et%20FSDE.xlsx" TargetMode="External"/><Relationship Id="rId1" Type="http://schemas.openxmlformats.org/officeDocument/2006/relationships/externalLinkPath" Target="file:///Z:\FRR\Volet%203%20-%20Vitalit&#233;%20et%20FSDE%202025-2029\Documents%20pour%20d&#233;pot%20de%20projet\Formulaire%202026%20Vitalite%20et%20FS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rectives"/>
      <sheetName val="ANNEXE FSDE"/>
      <sheetName val="ANNEXE VITALITÉ"/>
      <sheetName val="Formulaire"/>
      <sheetName val=" Budget - Bilan"/>
      <sheetName val="Détails Municipalités"/>
      <sheetName val="Détails Organismes"/>
      <sheetName val="Reddition"/>
      <sheetName val="Calcul déplacements"/>
      <sheetName val="Calcul honoraires et dépenses"/>
      <sheetName val="Calcul Salaire et charges"/>
      <sheetName val="Détails salaires et charges"/>
      <sheetName val="Développement durable"/>
      <sheetName val="Listes réfé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Entrées aides gouvernementales</v>
          </cell>
        </row>
        <row r="9">
          <cell r="A9" t="str">
            <v>MRC des Basques Fonds de vitalisation (FRR)</v>
          </cell>
        </row>
        <row r="23">
          <cell r="A23" t="str">
            <v>Entrées sources non gouvernementales</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rcdesbasques.com/developper-le-milieu/developpement/ruralite/" TargetMode="External"/><Relationship Id="rId1" Type="http://schemas.openxmlformats.org/officeDocument/2006/relationships/hyperlink" Target="https://mrcdesbasques-site.s3.ca-central-1.amazonaws.com/wp-content/uploads/2025/03/guide-pratique-evenement-ecoresponsable-bsl.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EF44-1E75-44D9-AFC0-3EB34134BB32}">
  <dimension ref="A1:B123"/>
  <sheetViews>
    <sheetView workbookViewId="0">
      <selection activeCell="A23" sqref="A23"/>
    </sheetView>
  </sheetViews>
  <sheetFormatPr baseColWidth="10" defaultRowHeight="15" x14ac:dyDescent="0.25"/>
  <cols>
    <col min="1" max="1" width="128" customWidth="1"/>
  </cols>
  <sheetData>
    <row r="1" spans="1:2" x14ac:dyDescent="0.25">
      <c r="A1" s="289" t="s">
        <v>245</v>
      </c>
      <c r="B1" s="217"/>
    </row>
    <row r="2" spans="1:2" x14ac:dyDescent="0.25">
      <c r="A2" s="289" t="s">
        <v>246</v>
      </c>
      <c r="B2" s="217"/>
    </row>
    <row r="3" spans="1:2" x14ac:dyDescent="0.25">
      <c r="A3" s="290"/>
      <c r="B3" s="217"/>
    </row>
    <row r="4" spans="1:2" x14ac:dyDescent="0.25">
      <c r="A4" s="291"/>
      <c r="B4" s="217"/>
    </row>
    <row r="5" spans="1:2" x14ac:dyDescent="0.25">
      <c r="A5" s="290" t="s">
        <v>247</v>
      </c>
      <c r="B5" s="217"/>
    </row>
    <row r="6" spans="1:2" x14ac:dyDescent="0.25">
      <c r="A6" s="291"/>
      <c r="B6" s="217"/>
    </row>
    <row r="7" spans="1:2" ht="45" x14ac:dyDescent="0.25">
      <c r="A7" s="291" t="s">
        <v>248</v>
      </c>
      <c r="B7" s="217"/>
    </row>
    <row r="8" spans="1:2" x14ac:dyDescent="0.25">
      <c r="A8" s="291"/>
      <c r="B8" s="217"/>
    </row>
    <row r="9" spans="1:2" ht="30" x14ac:dyDescent="0.25">
      <c r="A9" s="291" t="s">
        <v>249</v>
      </c>
      <c r="B9" s="217"/>
    </row>
    <row r="10" spans="1:2" x14ac:dyDescent="0.25">
      <c r="A10" s="291"/>
      <c r="B10" s="217"/>
    </row>
    <row r="11" spans="1:2" x14ac:dyDescent="0.25">
      <c r="A11" s="290" t="s">
        <v>250</v>
      </c>
      <c r="B11" s="217"/>
    </row>
    <row r="12" spans="1:2" x14ac:dyDescent="0.25">
      <c r="A12" s="290"/>
      <c r="B12" s="217"/>
    </row>
    <row r="13" spans="1:2" x14ac:dyDescent="0.25">
      <c r="A13" s="292" t="s">
        <v>251</v>
      </c>
      <c r="B13" s="217"/>
    </row>
    <row r="14" spans="1:2" x14ac:dyDescent="0.25">
      <c r="A14" s="293" t="s">
        <v>252</v>
      </c>
      <c r="B14" s="217"/>
    </row>
    <row r="15" spans="1:2" x14ac:dyDescent="0.25">
      <c r="A15" s="293" t="s">
        <v>253</v>
      </c>
      <c r="B15" s="217"/>
    </row>
    <row r="16" spans="1:2" x14ac:dyDescent="0.25">
      <c r="A16" s="293" t="s">
        <v>254</v>
      </c>
      <c r="B16" s="217"/>
    </row>
    <row r="17" spans="1:2" x14ac:dyDescent="0.25">
      <c r="A17" s="293" t="s">
        <v>255</v>
      </c>
      <c r="B17" s="217"/>
    </row>
    <row r="18" spans="1:2" x14ac:dyDescent="0.25">
      <c r="A18" s="293" t="s">
        <v>256</v>
      </c>
      <c r="B18" s="217"/>
    </row>
    <row r="19" spans="1:2" x14ac:dyDescent="0.25">
      <c r="A19" s="293" t="s">
        <v>257</v>
      </c>
      <c r="B19" s="217"/>
    </row>
    <row r="20" spans="1:2" x14ac:dyDescent="0.25">
      <c r="A20" s="293" t="s">
        <v>258</v>
      </c>
      <c r="B20" s="217"/>
    </row>
    <row r="21" spans="1:2" ht="30" x14ac:dyDescent="0.25">
      <c r="A21" s="293" t="s">
        <v>259</v>
      </c>
      <c r="B21" s="217"/>
    </row>
    <row r="22" spans="1:2" x14ac:dyDescent="0.25">
      <c r="A22" s="294"/>
      <c r="B22" s="217"/>
    </row>
    <row r="23" spans="1:2" x14ac:dyDescent="0.25">
      <c r="A23" s="294"/>
      <c r="B23" s="217"/>
    </row>
    <row r="24" spans="1:2" x14ac:dyDescent="0.25">
      <c r="A24" s="290" t="s">
        <v>260</v>
      </c>
      <c r="B24" s="217"/>
    </row>
    <row r="25" spans="1:2" x14ac:dyDescent="0.25">
      <c r="A25" s="294" t="s">
        <v>261</v>
      </c>
      <c r="B25" s="217"/>
    </row>
    <row r="26" spans="1:2" x14ac:dyDescent="0.25">
      <c r="A26" s="294" t="s">
        <v>262</v>
      </c>
      <c r="B26" s="217"/>
    </row>
    <row r="27" spans="1:2" x14ac:dyDescent="0.25">
      <c r="A27" s="294" t="s">
        <v>263</v>
      </c>
      <c r="B27" s="217"/>
    </row>
    <row r="28" spans="1:2" x14ac:dyDescent="0.25">
      <c r="A28" s="294"/>
      <c r="B28" s="217"/>
    </row>
    <row r="29" spans="1:2" x14ac:dyDescent="0.25">
      <c r="A29" s="290" t="s">
        <v>264</v>
      </c>
      <c r="B29" s="217"/>
    </row>
    <row r="30" spans="1:2" ht="45" x14ac:dyDescent="0.25">
      <c r="A30" s="295" t="s">
        <v>265</v>
      </c>
      <c r="B30" s="217"/>
    </row>
    <row r="31" spans="1:2" x14ac:dyDescent="0.25">
      <c r="A31" s="294"/>
      <c r="B31" s="217"/>
    </row>
    <row r="32" spans="1:2" x14ac:dyDescent="0.25">
      <c r="A32" s="290" t="s">
        <v>266</v>
      </c>
      <c r="B32" s="217"/>
    </row>
    <row r="33" spans="1:2" ht="30" x14ac:dyDescent="0.25">
      <c r="A33" s="294" t="s">
        <v>267</v>
      </c>
      <c r="B33" s="217"/>
    </row>
    <row r="34" spans="1:2" x14ac:dyDescent="0.25">
      <c r="A34" s="294" t="s">
        <v>268</v>
      </c>
      <c r="B34" s="217"/>
    </row>
    <row r="35" spans="1:2" x14ac:dyDescent="0.25">
      <c r="A35" s="294" t="s">
        <v>269</v>
      </c>
      <c r="B35" s="217"/>
    </row>
    <row r="36" spans="1:2" x14ac:dyDescent="0.25">
      <c r="A36" s="294" t="s">
        <v>270</v>
      </c>
      <c r="B36" s="217"/>
    </row>
    <row r="37" spans="1:2" x14ac:dyDescent="0.25">
      <c r="A37" s="294" t="s">
        <v>271</v>
      </c>
      <c r="B37" s="217"/>
    </row>
    <row r="38" spans="1:2" ht="30" x14ac:dyDescent="0.25">
      <c r="A38" s="294" t="s">
        <v>272</v>
      </c>
      <c r="B38" s="217"/>
    </row>
    <row r="39" spans="1:2" ht="45" x14ac:dyDescent="0.25">
      <c r="A39" s="294" t="s">
        <v>273</v>
      </c>
      <c r="B39" s="217"/>
    </row>
    <row r="40" spans="1:2" x14ac:dyDescent="0.25">
      <c r="A40" s="291"/>
      <c r="B40" s="217"/>
    </row>
    <row r="41" spans="1:2" x14ac:dyDescent="0.25">
      <c r="A41" s="290" t="s">
        <v>274</v>
      </c>
      <c r="B41" s="217"/>
    </row>
    <row r="42" spans="1:2" x14ac:dyDescent="0.25">
      <c r="A42" s="294" t="s">
        <v>275</v>
      </c>
      <c r="B42" s="217"/>
    </row>
    <row r="43" spans="1:2" ht="45" x14ac:dyDescent="0.25">
      <c r="A43" s="294" t="s">
        <v>276</v>
      </c>
      <c r="B43" s="217"/>
    </row>
    <row r="44" spans="1:2" x14ac:dyDescent="0.25">
      <c r="A44" s="294" t="s">
        <v>277</v>
      </c>
      <c r="B44" s="217"/>
    </row>
    <row r="45" spans="1:2" ht="30" x14ac:dyDescent="0.25">
      <c r="A45" s="294" t="s">
        <v>278</v>
      </c>
      <c r="B45" s="217"/>
    </row>
    <row r="46" spans="1:2" x14ac:dyDescent="0.25">
      <c r="A46" s="294" t="s">
        <v>279</v>
      </c>
      <c r="B46" s="217"/>
    </row>
    <row r="47" spans="1:2" x14ac:dyDescent="0.25">
      <c r="A47" s="291"/>
      <c r="B47" s="217"/>
    </row>
    <row r="48" spans="1:2" x14ac:dyDescent="0.25">
      <c r="A48" s="291"/>
      <c r="B48" s="217"/>
    </row>
    <row r="49" spans="1:2" x14ac:dyDescent="0.25">
      <c r="A49" s="290" t="s">
        <v>280</v>
      </c>
      <c r="B49" s="217"/>
    </row>
    <row r="50" spans="1:2" x14ac:dyDescent="0.25">
      <c r="A50" s="290"/>
      <c r="B50" s="217"/>
    </row>
    <row r="51" spans="1:2" x14ac:dyDescent="0.25">
      <c r="A51" s="290" t="s">
        <v>281</v>
      </c>
      <c r="B51" s="217"/>
    </row>
    <row r="52" spans="1:2" ht="75" x14ac:dyDescent="0.25">
      <c r="A52" s="291" t="s">
        <v>282</v>
      </c>
      <c r="B52" s="217"/>
    </row>
    <row r="53" spans="1:2" x14ac:dyDescent="0.25">
      <c r="A53" s="291"/>
      <c r="B53" s="217"/>
    </row>
    <row r="54" spans="1:2" x14ac:dyDescent="0.25">
      <c r="A54" s="290" t="s">
        <v>283</v>
      </c>
      <c r="B54" s="217"/>
    </row>
    <row r="55" spans="1:2" x14ac:dyDescent="0.25">
      <c r="A55" s="294" t="s">
        <v>284</v>
      </c>
      <c r="B55" s="217"/>
    </row>
    <row r="56" spans="1:2" x14ac:dyDescent="0.25">
      <c r="A56" s="294" t="s">
        <v>285</v>
      </c>
      <c r="B56" s="217"/>
    </row>
    <row r="57" spans="1:2" ht="30" x14ac:dyDescent="0.25">
      <c r="A57" s="294" t="s">
        <v>286</v>
      </c>
      <c r="B57" s="217"/>
    </row>
    <row r="58" spans="1:2" ht="30" x14ac:dyDescent="0.25">
      <c r="A58" s="294" t="s">
        <v>287</v>
      </c>
      <c r="B58" s="217"/>
    </row>
    <row r="59" spans="1:2" ht="30" x14ac:dyDescent="0.25">
      <c r="A59" s="294" t="s">
        <v>288</v>
      </c>
      <c r="B59" s="217"/>
    </row>
    <row r="60" spans="1:2" ht="30" x14ac:dyDescent="0.25">
      <c r="A60" s="294" t="s">
        <v>289</v>
      </c>
      <c r="B60" s="217"/>
    </row>
    <row r="61" spans="1:2" x14ac:dyDescent="0.25">
      <c r="A61" s="293" t="s">
        <v>290</v>
      </c>
      <c r="B61" s="217"/>
    </row>
    <row r="62" spans="1:2" x14ac:dyDescent="0.25">
      <c r="A62" s="293" t="s">
        <v>291</v>
      </c>
      <c r="B62" s="217"/>
    </row>
    <row r="63" spans="1:2" x14ac:dyDescent="0.25">
      <c r="A63" s="293" t="s">
        <v>292</v>
      </c>
      <c r="B63" s="217"/>
    </row>
    <row r="64" spans="1:2" x14ac:dyDescent="0.25">
      <c r="A64" s="293" t="s">
        <v>293</v>
      </c>
      <c r="B64" s="217"/>
    </row>
    <row r="65" spans="1:2" x14ac:dyDescent="0.25">
      <c r="A65" s="293" t="s">
        <v>294</v>
      </c>
      <c r="B65" s="217"/>
    </row>
    <row r="66" spans="1:2" x14ac:dyDescent="0.25">
      <c r="A66" s="293" t="s">
        <v>295</v>
      </c>
      <c r="B66" s="217"/>
    </row>
    <row r="67" spans="1:2" x14ac:dyDescent="0.25">
      <c r="A67" s="293" t="s">
        <v>296</v>
      </c>
      <c r="B67" s="217"/>
    </row>
    <row r="68" spans="1:2" ht="60" x14ac:dyDescent="0.25">
      <c r="A68" s="296" t="s">
        <v>297</v>
      </c>
      <c r="B68" s="217"/>
    </row>
    <row r="69" spans="1:2" x14ac:dyDescent="0.25">
      <c r="A69" s="291"/>
      <c r="B69" s="217"/>
    </row>
    <row r="70" spans="1:2" x14ac:dyDescent="0.25">
      <c r="A70" s="290" t="s">
        <v>298</v>
      </c>
      <c r="B70" s="217"/>
    </row>
    <row r="71" spans="1:2" ht="75" x14ac:dyDescent="0.25">
      <c r="A71" s="297" t="s">
        <v>299</v>
      </c>
      <c r="B71" s="217"/>
    </row>
    <row r="72" spans="1:2" x14ac:dyDescent="0.25">
      <c r="A72" s="298"/>
      <c r="B72" s="217"/>
    </row>
    <row r="73" spans="1:2" x14ac:dyDescent="0.25">
      <c r="A73" s="291"/>
      <c r="B73" s="217"/>
    </row>
    <row r="74" spans="1:2" x14ac:dyDescent="0.25">
      <c r="A74" s="290" t="s">
        <v>300</v>
      </c>
      <c r="B74" s="217"/>
    </row>
    <row r="75" spans="1:2" x14ac:dyDescent="0.25">
      <c r="A75" s="297" t="s">
        <v>301</v>
      </c>
      <c r="B75" s="217"/>
    </row>
    <row r="76" spans="1:2" x14ac:dyDescent="0.25">
      <c r="A76" s="299" t="s">
        <v>302</v>
      </c>
      <c r="B76" s="217"/>
    </row>
    <row r="77" spans="1:2" x14ac:dyDescent="0.25">
      <c r="A77" s="299" t="s">
        <v>303</v>
      </c>
      <c r="B77" s="217"/>
    </row>
    <row r="78" spans="1:2" x14ac:dyDescent="0.25">
      <c r="A78" s="299" t="s">
        <v>304</v>
      </c>
      <c r="B78" s="217"/>
    </row>
    <row r="79" spans="1:2" x14ac:dyDescent="0.25">
      <c r="A79" s="299" t="s">
        <v>305</v>
      </c>
      <c r="B79" s="217"/>
    </row>
    <row r="80" spans="1:2" x14ac:dyDescent="0.25">
      <c r="A80" s="300" t="s">
        <v>306</v>
      </c>
      <c r="B80" s="217"/>
    </row>
    <row r="81" spans="1:2" x14ac:dyDescent="0.25">
      <c r="A81" s="299" t="s">
        <v>307</v>
      </c>
      <c r="B81" s="217"/>
    </row>
    <row r="82" spans="1:2" x14ac:dyDescent="0.25">
      <c r="A82" s="299" t="s">
        <v>308</v>
      </c>
      <c r="B82" s="217"/>
    </row>
    <row r="83" spans="1:2" x14ac:dyDescent="0.25">
      <c r="A83" s="290" t="s">
        <v>309</v>
      </c>
      <c r="B83" s="217"/>
    </row>
    <row r="84" spans="1:2" x14ac:dyDescent="0.25">
      <c r="A84" s="290"/>
      <c r="B84" s="217"/>
    </row>
    <row r="85" spans="1:2" ht="45" x14ac:dyDescent="0.25">
      <c r="A85" s="301" t="s">
        <v>310</v>
      </c>
      <c r="B85" s="217"/>
    </row>
    <row r="86" spans="1:2" ht="45" x14ac:dyDescent="0.25">
      <c r="A86" s="300" t="s">
        <v>311</v>
      </c>
      <c r="B86" s="217"/>
    </row>
    <row r="87" spans="1:2" ht="105" x14ac:dyDescent="0.25">
      <c r="A87" s="300" t="s">
        <v>312</v>
      </c>
      <c r="B87" s="300" t="s">
        <v>313</v>
      </c>
    </row>
    <row r="88" spans="1:2" ht="135" x14ac:dyDescent="0.25">
      <c r="A88" s="300" t="s">
        <v>312</v>
      </c>
      <c r="B88" s="300" t="s">
        <v>314</v>
      </c>
    </row>
    <row r="89" spans="1:2" ht="165" x14ac:dyDescent="0.25">
      <c r="A89" s="300" t="s">
        <v>312</v>
      </c>
      <c r="B89" s="300" t="s">
        <v>315</v>
      </c>
    </row>
    <row r="90" spans="1:2" x14ac:dyDescent="0.25">
      <c r="A90" s="300"/>
      <c r="B90" s="217"/>
    </row>
    <row r="91" spans="1:2" x14ac:dyDescent="0.25">
      <c r="A91" s="290" t="s">
        <v>316</v>
      </c>
      <c r="B91" s="217"/>
    </row>
    <row r="92" spans="1:2" x14ac:dyDescent="0.25">
      <c r="A92" s="291"/>
      <c r="B92" s="217"/>
    </row>
    <row r="93" spans="1:2" ht="30" x14ac:dyDescent="0.25">
      <c r="A93" s="291" t="s">
        <v>317</v>
      </c>
      <c r="B93" s="217"/>
    </row>
    <row r="94" spans="1:2" x14ac:dyDescent="0.25">
      <c r="A94" s="291"/>
      <c r="B94" s="217"/>
    </row>
    <row r="95" spans="1:2" x14ac:dyDescent="0.25">
      <c r="A95" s="290" t="s">
        <v>318</v>
      </c>
      <c r="B95" s="217"/>
    </row>
    <row r="96" spans="1:2" x14ac:dyDescent="0.25">
      <c r="A96" s="291"/>
      <c r="B96" s="217"/>
    </row>
    <row r="97" spans="1:2" ht="30" x14ac:dyDescent="0.25">
      <c r="A97" s="291" t="s">
        <v>319</v>
      </c>
      <c r="B97" s="217"/>
    </row>
    <row r="98" spans="1:2" x14ac:dyDescent="0.25">
      <c r="A98" s="291"/>
      <c r="B98" s="217"/>
    </row>
    <row r="99" spans="1:2" x14ac:dyDescent="0.25">
      <c r="A99" s="290" t="s">
        <v>320</v>
      </c>
      <c r="B99" s="217"/>
    </row>
    <row r="100" spans="1:2" x14ac:dyDescent="0.25">
      <c r="A100" s="290"/>
      <c r="B100" s="217"/>
    </row>
    <row r="101" spans="1:2" ht="45" x14ac:dyDescent="0.25">
      <c r="A101" s="291" t="s">
        <v>321</v>
      </c>
      <c r="B101" s="217"/>
    </row>
    <row r="102" spans="1:2" x14ac:dyDescent="0.25">
      <c r="A102" s="291"/>
      <c r="B102" s="217"/>
    </row>
    <row r="103" spans="1:2" x14ac:dyDescent="0.25">
      <c r="A103" s="290" t="s">
        <v>322</v>
      </c>
      <c r="B103" s="217"/>
    </row>
    <row r="104" spans="1:2" x14ac:dyDescent="0.25">
      <c r="A104" s="294" t="s">
        <v>201</v>
      </c>
      <c r="B104" s="217"/>
    </row>
    <row r="105" spans="1:2" ht="30" x14ac:dyDescent="0.25">
      <c r="A105" s="294" t="s">
        <v>202</v>
      </c>
      <c r="B105" s="217"/>
    </row>
    <row r="106" spans="1:2" x14ac:dyDescent="0.25">
      <c r="A106" s="294" t="s">
        <v>203</v>
      </c>
      <c r="B106" s="217"/>
    </row>
    <row r="107" spans="1:2" x14ac:dyDescent="0.25">
      <c r="A107" s="294" t="s">
        <v>204</v>
      </c>
      <c r="B107" s="217"/>
    </row>
    <row r="108" spans="1:2" x14ac:dyDescent="0.25">
      <c r="A108" s="294" t="s">
        <v>205</v>
      </c>
      <c r="B108" s="217"/>
    </row>
    <row r="109" spans="1:2" x14ac:dyDescent="0.25">
      <c r="A109" s="294" t="s">
        <v>206</v>
      </c>
      <c r="B109" s="217"/>
    </row>
    <row r="110" spans="1:2" x14ac:dyDescent="0.25">
      <c r="A110" s="294" t="s">
        <v>207</v>
      </c>
      <c r="B110" s="217"/>
    </row>
    <row r="111" spans="1:2" x14ac:dyDescent="0.25">
      <c r="A111" s="294" t="s">
        <v>208</v>
      </c>
      <c r="B111" s="217"/>
    </row>
    <row r="112" spans="1:2" x14ac:dyDescent="0.25">
      <c r="A112" s="300"/>
      <c r="B112" s="217"/>
    </row>
    <row r="113" spans="1:2" x14ac:dyDescent="0.25">
      <c r="A113" s="290" t="s">
        <v>323</v>
      </c>
      <c r="B113" s="217"/>
    </row>
    <row r="114" spans="1:2" ht="75" x14ac:dyDescent="0.25">
      <c r="A114" s="291" t="s">
        <v>324</v>
      </c>
      <c r="B114" s="217"/>
    </row>
    <row r="115" spans="1:2" x14ac:dyDescent="0.25">
      <c r="A115" s="291"/>
      <c r="B115" s="217"/>
    </row>
    <row r="116" spans="1:2" x14ac:dyDescent="0.25">
      <c r="A116" s="290" t="s">
        <v>325</v>
      </c>
      <c r="B116" s="217"/>
    </row>
    <row r="117" spans="1:2" x14ac:dyDescent="0.25">
      <c r="A117" s="291"/>
      <c r="B117" s="217"/>
    </row>
    <row r="118" spans="1:2" x14ac:dyDescent="0.25">
      <c r="A118" s="291" t="s">
        <v>326</v>
      </c>
      <c r="B118" s="217"/>
    </row>
    <row r="119" spans="1:2" x14ac:dyDescent="0.25">
      <c r="A119" s="291" t="s">
        <v>327</v>
      </c>
      <c r="B119" s="217"/>
    </row>
    <row r="120" spans="1:2" x14ac:dyDescent="0.25">
      <c r="A120" s="291" t="s">
        <v>97</v>
      </c>
      <c r="B120" s="217"/>
    </row>
    <row r="121" spans="1:2" x14ac:dyDescent="0.25">
      <c r="A121" s="291" t="s">
        <v>328</v>
      </c>
      <c r="B121" s="217"/>
    </row>
    <row r="122" spans="1:2" x14ac:dyDescent="0.25">
      <c r="A122" s="291" t="s">
        <v>329</v>
      </c>
      <c r="B122" s="217"/>
    </row>
    <row r="123" spans="1:2" x14ac:dyDescent="0.25">
      <c r="A123" s="291"/>
      <c r="B123" s="217"/>
    </row>
  </sheetData>
  <sheetProtection algorithmName="SHA-512" hashValue="/OLhFGxD0DGD4qnjz2raJMigZ23nnSK+XvYVbbsPLSP0AbPPoSrc+YlWB0loeH6KbMWRDNr32Ihb38xqQOpHAg==" saltValue="pa+TuYZExWRVnXdDxd8pNQ==" spinCount="100000" sheet="1" objects="1" scenarios="1"/>
  <hyperlinks>
    <hyperlink ref="A68" r:id="rId1" display="https://mrcdesbasques-site.s3.ca-central-1.amazonaws.com/wp-content/uploads/2025/03/guide-pratique-evenement-ecoresponsable-bsl.pdf" xr:uid="{4B52F25D-F989-4065-9969-E4B1E0C6FA25}"/>
    <hyperlink ref="A85" r:id="rId2" display="https://www.mrcdesbasques.com/developper-le-milieu/developpement/ruralite/" xr:uid="{3457E176-1761-4ABA-8D96-8A20EE83B2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7842-8A52-4817-9AD5-A0FAD3F705DB}">
  <dimension ref="A2:M68"/>
  <sheetViews>
    <sheetView workbookViewId="0">
      <selection activeCell="O17" sqref="O17"/>
    </sheetView>
  </sheetViews>
  <sheetFormatPr baseColWidth="10" defaultRowHeight="15" x14ac:dyDescent="0.25"/>
  <cols>
    <col min="1" max="1" width="7.5703125" customWidth="1"/>
    <col min="6" max="6" width="11.5703125" customWidth="1"/>
  </cols>
  <sheetData>
    <row r="2" spans="1:13" ht="24" x14ac:dyDescent="0.4">
      <c r="C2" s="125" t="s">
        <v>157</v>
      </c>
    </row>
    <row r="3" spans="1:13" ht="24.75" thickBot="1" x14ac:dyDescent="0.45">
      <c r="C3" s="125"/>
    </row>
    <row r="4" spans="1:13" ht="16.5" thickBot="1" x14ac:dyDescent="0.3">
      <c r="K4" s="427" t="s">
        <v>149</v>
      </c>
      <c r="L4" s="428"/>
    </row>
    <row r="5" spans="1:13" ht="16.5" thickBot="1" x14ac:dyDescent="0.3">
      <c r="C5" s="427" t="s">
        <v>119</v>
      </c>
      <c r="D5" s="455"/>
      <c r="E5" s="428"/>
      <c r="F5" s="456"/>
      <c r="G5" s="457"/>
      <c r="H5" s="457"/>
      <c r="I5" s="457"/>
      <c r="J5" s="458"/>
      <c r="K5" s="152" t="s">
        <v>150</v>
      </c>
      <c r="L5" s="152" t="s">
        <v>151</v>
      </c>
    </row>
    <row r="6" spans="1:13" ht="16.5" thickBot="1" x14ac:dyDescent="0.3">
      <c r="C6" s="427" t="s">
        <v>120</v>
      </c>
      <c r="D6" s="455"/>
      <c r="E6" s="428"/>
      <c r="F6" s="456"/>
      <c r="G6" s="457"/>
      <c r="H6" s="457"/>
      <c r="I6" s="457"/>
      <c r="J6" s="458"/>
      <c r="K6" s="184"/>
      <c r="L6" s="184"/>
    </row>
    <row r="7" spans="1:13" ht="15.75" thickBot="1" x14ac:dyDescent="0.3"/>
    <row r="8" spans="1:13" ht="15.75" thickBot="1" x14ac:dyDescent="0.3">
      <c r="C8" s="154" t="s">
        <v>121</v>
      </c>
      <c r="D8" s="155">
        <v>20.5</v>
      </c>
      <c r="E8" s="410" t="s">
        <v>102</v>
      </c>
      <c r="F8" s="426"/>
      <c r="G8" s="426"/>
      <c r="H8" s="426"/>
      <c r="I8" s="426"/>
      <c r="J8" s="411"/>
    </row>
    <row r="9" spans="1:13" ht="19.5" thickBot="1" x14ac:dyDescent="0.35">
      <c r="C9" s="445" t="s">
        <v>131</v>
      </c>
      <c r="D9" s="446"/>
      <c r="E9" s="467"/>
      <c r="F9" s="468"/>
      <c r="G9" s="469"/>
      <c r="H9" s="469"/>
      <c r="I9" s="469"/>
      <c r="J9" s="449"/>
    </row>
    <row r="10" spans="1:13" ht="19.5" thickBot="1" x14ac:dyDescent="0.3">
      <c r="C10" s="212"/>
      <c r="D10" s="212"/>
      <c r="E10" s="212"/>
      <c r="F10" s="247" t="s">
        <v>159</v>
      </c>
      <c r="G10" s="248"/>
      <c r="H10" s="249" t="s">
        <v>166</v>
      </c>
      <c r="I10" s="249"/>
      <c r="J10" s="250"/>
      <c r="K10" s="410" t="s">
        <v>102</v>
      </c>
      <c r="L10" s="411"/>
      <c r="M10" s="8"/>
    </row>
    <row r="11" spans="1:13" ht="15.75" thickBot="1" x14ac:dyDescent="0.3">
      <c r="F11" s="251"/>
      <c r="G11" s="252"/>
      <c r="H11" s="252"/>
      <c r="I11" s="252"/>
      <c r="J11" s="253"/>
      <c r="K11" s="126" t="s">
        <v>167</v>
      </c>
      <c r="L11" s="121" t="s">
        <v>167</v>
      </c>
    </row>
    <row r="12" spans="1:13" ht="16.5" thickBot="1" x14ac:dyDescent="0.3">
      <c r="B12" s="461" t="s">
        <v>158</v>
      </c>
      <c r="C12" s="462"/>
      <c r="D12" s="463" t="s">
        <v>133</v>
      </c>
      <c r="E12" s="465" t="s">
        <v>160</v>
      </c>
      <c r="F12" s="214">
        <v>5.7993031358884999E-2</v>
      </c>
      <c r="G12" s="214">
        <v>1.83414634146341E-2</v>
      </c>
      <c r="H12" s="214">
        <v>6.9268292682927004E-3</v>
      </c>
      <c r="I12" s="214">
        <v>1.65017421602787E-2</v>
      </c>
      <c r="J12" s="244">
        <v>5.9999999999999995E-4</v>
      </c>
      <c r="K12" s="245">
        <v>0.04</v>
      </c>
      <c r="L12" s="246">
        <v>2.75E-2</v>
      </c>
    </row>
    <row r="13" spans="1:13" ht="15" customHeight="1" thickBot="1" x14ac:dyDescent="0.3">
      <c r="B13" s="144" t="s">
        <v>150</v>
      </c>
      <c r="C13" s="144" t="s">
        <v>151</v>
      </c>
      <c r="D13" s="464"/>
      <c r="E13" s="466"/>
      <c r="F13" s="243" t="s">
        <v>161</v>
      </c>
      <c r="G13" s="243" t="s">
        <v>162</v>
      </c>
      <c r="H13" s="243" t="s">
        <v>163</v>
      </c>
      <c r="I13" s="243" t="s">
        <v>164</v>
      </c>
      <c r="J13" s="243" t="s">
        <v>169</v>
      </c>
      <c r="K13" s="232" t="s">
        <v>165</v>
      </c>
      <c r="L13" s="232" t="s">
        <v>168</v>
      </c>
    </row>
    <row r="14" spans="1:13" x14ac:dyDescent="0.25">
      <c r="A14" s="208">
        <v>1</v>
      </c>
      <c r="B14" s="254"/>
      <c r="C14" s="255"/>
      <c r="D14" s="215"/>
      <c r="E14" s="230">
        <f>SUM(D14*D8)</f>
        <v>0</v>
      </c>
      <c r="F14" s="235">
        <f>SUM(E14*$F$12)</f>
        <v>0</v>
      </c>
      <c r="G14" s="236">
        <f>SUM(E14*$G$12)</f>
        <v>0</v>
      </c>
      <c r="H14" s="236">
        <f>SUM(E14*$H$12)</f>
        <v>0</v>
      </c>
      <c r="I14" s="236">
        <f>SUM(E14*$I$12)</f>
        <v>0</v>
      </c>
      <c r="J14" s="236">
        <f>SUM(E14*$J$12)</f>
        <v>0</v>
      </c>
      <c r="K14" s="236">
        <f>SUM(E14*$K$12)</f>
        <v>0</v>
      </c>
      <c r="L14" s="237">
        <f>SUM(E14*$L$12)</f>
        <v>0</v>
      </c>
    </row>
    <row r="15" spans="1:13" x14ac:dyDescent="0.25">
      <c r="A15" s="209">
        <v>2</v>
      </c>
      <c r="B15" s="256"/>
      <c r="C15" s="257"/>
      <c r="D15" s="216"/>
      <c r="E15" s="230">
        <f>SUM(D15*D8)</f>
        <v>0</v>
      </c>
      <c r="F15" s="238">
        <f t="shared" ref="F15:F65" si="0">SUM(E15*$F$12)</f>
        <v>0</v>
      </c>
      <c r="G15" s="234">
        <f t="shared" ref="G15:G65" si="1">SUM(E15*$G$12)</f>
        <v>0</v>
      </c>
      <c r="H15" s="234">
        <f t="shared" ref="H15:H65" si="2">SUM(E15*$H$12)</f>
        <v>0</v>
      </c>
      <c r="I15" s="234">
        <f t="shared" ref="I15:I65" si="3">SUM(E15*$I$12)</f>
        <v>0</v>
      </c>
      <c r="J15" s="234">
        <f t="shared" ref="J15:J65" si="4">SUM(E15*$J$12)</f>
        <v>0</v>
      </c>
      <c r="K15" s="234">
        <f t="shared" ref="K15:K65" si="5">SUM(E15*$K$12)</f>
        <v>0</v>
      </c>
      <c r="L15" s="239">
        <f t="shared" ref="L15:L65" si="6">SUM(E15*$L$12)</f>
        <v>0</v>
      </c>
    </row>
    <row r="16" spans="1:13" x14ac:dyDescent="0.25">
      <c r="A16" s="209">
        <v>3</v>
      </c>
      <c r="B16" s="256"/>
      <c r="C16" s="257"/>
      <c r="D16" s="216"/>
      <c r="E16" s="230">
        <f>SUM(D16*D8)</f>
        <v>0</v>
      </c>
      <c r="F16" s="238">
        <f t="shared" si="0"/>
        <v>0</v>
      </c>
      <c r="G16" s="234">
        <f t="shared" si="1"/>
        <v>0</v>
      </c>
      <c r="H16" s="234">
        <f t="shared" si="2"/>
        <v>0</v>
      </c>
      <c r="I16" s="234">
        <f t="shared" si="3"/>
        <v>0</v>
      </c>
      <c r="J16" s="234">
        <f t="shared" si="4"/>
        <v>0</v>
      </c>
      <c r="K16" s="234">
        <f t="shared" si="5"/>
        <v>0</v>
      </c>
      <c r="L16" s="239">
        <f t="shared" si="6"/>
        <v>0</v>
      </c>
    </row>
    <row r="17" spans="1:12" x14ac:dyDescent="0.25">
      <c r="A17" s="209">
        <v>4</v>
      </c>
      <c r="B17" s="256"/>
      <c r="C17" s="257"/>
      <c r="D17" s="216"/>
      <c r="E17" s="230">
        <f>SUM(D17*D8)</f>
        <v>0</v>
      </c>
      <c r="F17" s="238">
        <f t="shared" si="0"/>
        <v>0</v>
      </c>
      <c r="G17" s="234">
        <f t="shared" si="1"/>
        <v>0</v>
      </c>
      <c r="H17" s="234">
        <f t="shared" si="2"/>
        <v>0</v>
      </c>
      <c r="I17" s="234">
        <f t="shared" si="3"/>
        <v>0</v>
      </c>
      <c r="J17" s="234">
        <f t="shared" si="4"/>
        <v>0</v>
      </c>
      <c r="K17" s="234">
        <f t="shared" si="5"/>
        <v>0</v>
      </c>
      <c r="L17" s="239">
        <f t="shared" si="6"/>
        <v>0</v>
      </c>
    </row>
    <row r="18" spans="1:12" x14ac:dyDescent="0.25">
      <c r="A18" s="209">
        <v>5</v>
      </c>
      <c r="B18" s="256"/>
      <c r="C18" s="257"/>
      <c r="D18" s="216"/>
      <c r="E18" s="230">
        <f>SUM(D18*D8)</f>
        <v>0</v>
      </c>
      <c r="F18" s="238">
        <f t="shared" si="0"/>
        <v>0</v>
      </c>
      <c r="G18" s="234">
        <f t="shared" si="1"/>
        <v>0</v>
      </c>
      <c r="H18" s="234">
        <f t="shared" si="2"/>
        <v>0</v>
      </c>
      <c r="I18" s="234">
        <f t="shared" si="3"/>
        <v>0</v>
      </c>
      <c r="J18" s="234">
        <f t="shared" si="4"/>
        <v>0</v>
      </c>
      <c r="K18" s="234">
        <f t="shared" si="5"/>
        <v>0</v>
      </c>
      <c r="L18" s="239">
        <f t="shared" si="6"/>
        <v>0</v>
      </c>
    </row>
    <row r="19" spans="1:12" x14ac:dyDescent="0.25">
      <c r="A19" s="209">
        <v>6</v>
      </c>
      <c r="B19" s="256"/>
      <c r="C19" s="257"/>
      <c r="D19" s="216"/>
      <c r="E19" s="230">
        <f>SUM(D19*D8)</f>
        <v>0</v>
      </c>
      <c r="F19" s="238">
        <f t="shared" si="0"/>
        <v>0</v>
      </c>
      <c r="G19" s="234">
        <f t="shared" si="1"/>
        <v>0</v>
      </c>
      <c r="H19" s="234">
        <f t="shared" si="2"/>
        <v>0</v>
      </c>
      <c r="I19" s="234">
        <f t="shared" si="3"/>
        <v>0</v>
      </c>
      <c r="J19" s="234">
        <f t="shared" si="4"/>
        <v>0</v>
      </c>
      <c r="K19" s="234">
        <f t="shared" si="5"/>
        <v>0</v>
      </c>
      <c r="L19" s="239">
        <f t="shared" si="6"/>
        <v>0</v>
      </c>
    </row>
    <row r="20" spans="1:12" x14ac:dyDescent="0.25">
      <c r="A20" s="209">
        <v>7</v>
      </c>
      <c r="B20" s="256"/>
      <c r="C20" s="257"/>
      <c r="D20" s="216"/>
      <c r="E20" s="230">
        <f>SUM(D20*D8)</f>
        <v>0</v>
      </c>
      <c r="F20" s="238">
        <f t="shared" si="0"/>
        <v>0</v>
      </c>
      <c r="G20" s="234">
        <f t="shared" si="1"/>
        <v>0</v>
      </c>
      <c r="H20" s="234">
        <f t="shared" si="2"/>
        <v>0</v>
      </c>
      <c r="I20" s="234">
        <f t="shared" si="3"/>
        <v>0</v>
      </c>
      <c r="J20" s="234">
        <f t="shared" si="4"/>
        <v>0</v>
      </c>
      <c r="K20" s="234">
        <f t="shared" si="5"/>
        <v>0</v>
      </c>
      <c r="L20" s="239">
        <f t="shared" si="6"/>
        <v>0</v>
      </c>
    </row>
    <row r="21" spans="1:12" x14ac:dyDescent="0.25">
      <c r="A21" s="209">
        <v>8</v>
      </c>
      <c r="B21" s="256"/>
      <c r="C21" s="257"/>
      <c r="D21" s="216"/>
      <c r="E21" s="230">
        <f>SUM(D21*D8)</f>
        <v>0</v>
      </c>
      <c r="F21" s="238">
        <f t="shared" si="0"/>
        <v>0</v>
      </c>
      <c r="G21" s="234">
        <f t="shared" si="1"/>
        <v>0</v>
      </c>
      <c r="H21" s="234">
        <f t="shared" si="2"/>
        <v>0</v>
      </c>
      <c r="I21" s="234">
        <f t="shared" si="3"/>
        <v>0</v>
      </c>
      <c r="J21" s="234">
        <f t="shared" si="4"/>
        <v>0</v>
      </c>
      <c r="K21" s="234">
        <f t="shared" si="5"/>
        <v>0</v>
      </c>
      <c r="L21" s="239">
        <f t="shared" si="6"/>
        <v>0</v>
      </c>
    </row>
    <row r="22" spans="1:12" x14ac:dyDescent="0.25">
      <c r="A22" s="209">
        <v>9</v>
      </c>
      <c r="B22" s="256"/>
      <c r="C22" s="257"/>
      <c r="D22" s="216"/>
      <c r="E22" s="230">
        <f>SUM(D22*D8)</f>
        <v>0</v>
      </c>
      <c r="F22" s="238">
        <f t="shared" si="0"/>
        <v>0</v>
      </c>
      <c r="G22" s="234">
        <f t="shared" si="1"/>
        <v>0</v>
      </c>
      <c r="H22" s="234">
        <f t="shared" si="2"/>
        <v>0</v>
      </c>
      <c r="I22" s="234">
        <f t="shared" si="3"/>
        <v>0</v>
      </c>
      <c r="J22" s="234">
        <f t="shared" si="4"/>
        <v>0</v>
      </c>
      <c r="K22" s="234">
        <f t="shared" si="5"/>
        <v>0</v>
      </c>
      <c r="L22" s="239">
        <f t="shared" si="6"/>
        <v>0</v>
      </c>
    </row>
    <row r="23" spans="1:12" x14ac:dyDescent="0.25">
      <c r="A23" s="209">
        <v>10</v>
      </c>
      <c r="B23" s="256"/>
      <c r="C23" s="257"/>
      <c r="D23" s="216"/>
      <c r="E23" s="230">
        <f>SUM(D23*D8)</f>
        <v>0</v>
      </c>
      <c r="F23" s="238">
        <f t="shared" si="0"/>
        <v>0</v>
      </c>
      <c r="G23" s="234">
        <f t="shared" si="1"/>
        <v>0</v>
      </c>
      <c r="H23" s="234">
        <f t="shared" si="2"/>
        <v>0</v>
      </c>
      <c r="I23" s="234">
        <f t="shared" si="3"/>
        <v>0</v>
      </c>
      <c r="J23" s="234">
        <f t="shared" si="4"/>
        <v>0</v>
      </c>
      <c r="K23" s="234">
        <f t="shared" si="5"/>
        <v>0</v>
      </c>
      <c r="L23" s="239">
        <f t="shared" si="6"/>
        <v>0</v>
      </c>
    </row>
    <row r="24" spans="1:12" x14ac:dyDescent="0.25">
      <c r="A24" s="209">
        <v>11</v>
      </c>
      <c r="B24" s="256"/>
      <c r="C24" s="257"/>
      <c r="D24" s="216"/>
      <c r="E24" s="230">
        <f>SUM(D24*D8)</f>
        <v>0</v>
      </c>
      <c r="F24" s="238">
        <f t="shared" si="0"/>
        <v>0</v>
      </c>
      <c r="G24" s="234">
        <f t="shared" si="1"/>
        <v>0</v>
      </c>
      <c r="H24" s="234">
        <f t="shared" si="2"/>
        <v>0</v>
      </c>
      <c r="I24" s="234">
        <f t="shared" si="3"/>
        <v>0</v>
      </c>
      <c r="J24" s="234">
        <f t="shared" si="4"/>
        <v>0</v>
      </c>
      <c r="K24" s="234">
        <f t="shared" si="5"/>
        <v>0</v>
      </c>
      <c r="L24" s="239">
        <f t="shared" si="6"/>
        <v>0</v>
      </c>
    </row>
    <row r="25" spans="1:12" x14ac:dyDescent="0.25">
      <c r="A25" s="209">
        <v>12</v>
      </c>
      <c r="B25" s="256"/>
      <c r="C25" s="257"/>
      <c r="D25" s="216"/>
      <c r="E25" s="230">
        <f>SUM(D25*D8)</f>
        <v>0</v>
      </c>
      <c r="F25" s="238">
        <f t="shared" si="0"/>
        <v>0</v>
      </c>
      <c r="G25" s="234">
        <f t="shared" si="1"/>
        <v>0</v>
      </c>
      <c r="H25" s="234">
        <f t="shared" si="2"/>
        <v>0</v>
      </c>
      <c r="I25" s="234">
        <f t="shared" si="3"/>
        <v>0</v>
      </c>
      <c r="J25" s="234">
        <f t="shared" si="4"/>
        <v>0</v>
      </c>
      <c r="K25" s="234">
        <f t="shared" si="5"/>
        <v>0</v>
      </c>
      <c r="L25" s="239">
        <f t="shared" si="6"/>
        <v>0</v>
      </c>
    </row>
    <row r="26" spans="1:12" x14ac:dyDescent="0.25">
      <c r="A26" s="209">
        <v>13</v>
      </c>
      <c r="B26" s="256"/>
      <c r="C26" s="257"/>
      <c r="D26" s="216"/>
      <c r="E26" s="230">
        <f>SUM(D26*D8)</f>
        <v>0</v>
      </c>
      <c r="F26" s="238">
        <f t="shared" si="0"/>
        <v>0</v>
      </c>
      <c r="G26" s="234">
        <f t="shared" si="1"/>
        <v>0</v>
      </c>
      <c r="H26" s="234">
        <f t="shared" si="2"/>
        <v>0</v>
      </c>
      <c r="I26" s="234">
        <f t="shared" si="3"/>
        <v>0</v>
      </c>
      <c r="J26" s="234">
        <f t="shared" si="4"/>
        <v>0</v>
      </c>
      <c r="K26" s="234">
        <f t="shared" si="5"/>
        <v>0</v>
      </c>
      <c r="L26" s="239">
        <f t="shared" si="6"/>
        <v>0</v>
      </c>
    </row>
    <row r="27" spans="1:12" x14ac:dyDescent="0.25">
      <c r="A27" s="209">
        <v>14</v>
      </c>
      <c r="B27" s="256"/>
      <c r="C27" s="257"/>
      <c r="D27" s="216"/>
      <c r="E27" s="230">
        <f>SUM(D27*D8)</f>
        <v>0</v>
      </c>
      <c r="F27" s="238">
        <f t="shared" si="0"/>
        <v>0</v>
      </c>
      <c r="G27" s="234">
        <f t="shared" si="1"/>
        <v>0</v>
      </c>
      <c r="H27" s="234">
        <f t="shared" si="2"/>
        <v>0</v>
      </c>
      <c r="I27" s="234">
        <f t="shared" si="3"/>
        <v>0</v>
      </c>
      <c r="J27" s="234">
        <f t="shared" si="4"/>
        <v>0</v>
      </c>
      <c r="K27" s="234">
        <f t="shared" si="5"/>
        <v>0</v>
      </c>
      <c r="L27" s="239">
        <f t="shared" si="6"/>
        <v>0</v>
      </c>
    </row>
    <row r="28" spans="1:12" x14ac:dyDescent="0.25">
      <c r="A28" s="209">
        <v>15</v>
      </c>
      <c r="B28" s="256"/>
      <c r="C28" s="257"/>
      <c r="D28" s="216"/>
      <c r="E28" s="230">
        <f>SUM(D28*D8)</f>
        <v>0</v>
      </c>
      <c r="F28" s="238">
        <f t="shared" si="0"/>
        <v>0</v>
      </c>
      <c r="G28" s="234">
        <f t="shared" si="1"/>
        <v>0</v>
      </c>
      <c r="H28" s="234">
        <f t="shared" si="2"/>
        <v>0</v>
      </c>
      <c r="I28" s="234">
        <f t="shared" si="3"/>
        <v>0</v>
      </c>
      <c r="J28" s="234">
        <f t="shared" si="4"/>
        <v>0</v>
      </c>
      <c r="K28" s="234">
        <f t="shared" si="5"/>
        <v>0</v>
      </c>
      <c r="L28" s="239">
        <f t="shared" si="6"/>
        <v>0</v>
      </c>
    </row>
    <row r="29" spans="1:12" x14ac:dyDescent="0.25">
      <c r="A29" s="209">
        <v>16</v>
      </c>
      <c r="B29" s="256"/>
      <c r="C29" s="257"/>
      <c r="D29" s="216"/>
      <c r="E29" s="230">
        <f>SUM(D29*D8)</f>
        <v>0</v>
      </c>
      <c r="F29" s="238">
        <f t="shared" si="0"/>
        <v>0</v>
      </c>
      <c r="G29" s="234">
        <f t="shared" si="1"/>
        <v>0</v>
      </c>
      <c r="H29" s="234">
        <f t="shared" si="2"/>
        <v>0</v>
      </c>
      <c r="I29" s="234">
        <f t="shared" si="3"/>
        <v>0</v>
      </c>
      <c r="J29" s="234">
        <f t="shared" si="4"/>
        <v>0</v>
      </c>
      <c r="K29" s="234">
        <f t="shared" si="5"/>
        <v>0</v>
      </c>
      <c r="L29" s="239">
        <f t="shared" si="6"/>
        <v>0</v>
      </c>
    </row>
    <row r="30" spans="1:12" x14ac:dyDescent="0.25">
      <c r="A30" s="209">
        <v>17</v>
      </c>
      <c r="B30" s="256"/>
      <c r="C30" s="257"/>
      <c r="D30" s="216"/>
      <c r="E30" s="230">
        <f>SUM(D30*D8)</f>
        <v>0</v>
      </c>
      <c r="F30" s="238">
        <f t="shared" si="0"/>
        <v>0</v>
      </c>
      <c r="G30" s="234">
        <f t="shared" si="1"/>
        <v>0</v>
      </c>
      <c r="H30" s="234">
        <f t="shared" si="2"/>
        <v>0</v>
      </c>
      <c r="I30" s="234">
        <f t="shared" si="3"/>
        <v>0</v>
      </c>
      <c r="J30" s="234">
        <f t="shared" si="4"/>
        <v>0</v>
      </c>
      <c r="K30" s="234">
        <f t="shared" si="5"/>
        <v>0</v>
      </c>
      <c r="L30" s="239">
        <f t="shared" si="6"/>
        <v>0</v>
      </c>
    </row>
    <row r="31" spans="1:12" x14ac:dyDescent="0.25">
      <c r="A31" s="209">
        <v>18</v>
      </c>
      <c r="B31" s="256"/>
      <c r="C31" s="257"/>
      <c r="D31" s="216"/>
      <c r="E31" s="230">
        <f>SUM(D31*D8)</f>
        <v>0</v>
      </c>
      <c r="F31" s="238">
        <f t="shared" si="0"/>
        <v>0</v>
      </c>
      <c r="G31" s="234">
        <f t="shared" si="1"/>
        <v>0</v>
      </c>
      <c r="H31" s="234">
        <f t="shared" si="2"/>
        <v>0</v>
      </c>
      <c r="I31" s="234">
        <f t="shared" si="3"/>
        <v>0</v>
      </c>
      <c r="J31" s="234">
        <f t="shared" si="4"/>
        <v>0</v>
      </c>
      <c r="K31" s="234">
        <f t="shared" si="5"/>
        <v>0</v>
      </c>
      <c r="L31" s="239">
        <f t="shared" si="6"/>
        <v>0</v>
      </c>
    </row>
    <row r="32" spans="1:12" x14ac:dyDescent="0.25">
      <c r="A32" s="209">
        <v>19</v>
      </c>
      <c r="B32" s="256"/>
      <c r="C32" s="257"/>
      <c r="D32" s="216"/>
      <c r="E32" s="230">
        <f>SUM(D32*D8)</f>
        <v>0</v>
      </c>
      <c r="F32" s="238">
        <f t="shared" si="0"/>
        <v>0</v>
      </c>
      <c r="G32" s="234">
        <f t="shared" si="1"/>
        <v>0</v>
      </c>
      <c r="H32" s="234">
        <f t="shared" si="2"/>
        <v>0</v>
      </c>
      <c r="I32" s="234">
        <f t="shared" si="3"/>
        <v>0</v>
      </c>
      <c r="J32" s="234">
        <f t="shared" si="4"/>
        <v>0</v>
      </c>
      <c r="K32" s="234">
        <f t="shared" si="5"/>
        <v>0</v>
      </c>
      <c r="L32" s="239">
        <f t="shared" si="6"/>
        <v>0</v>
      </c>
    </row>
    <row r="33" spans="1:12" x14ac:dyDescent="0.25">
      <c r="A33" s="209">
        <v>20</v>
      </c>
      <c r="B33" s="256"/>
      <c r="C33" s="257"/>
      <c r="D33" s="216"/>
      <c r="E33" s="230">
        <f>SUM(D33*D8)</f>
        <v>0</v>
      </c>
      <c r="F33" s="238">
        <f t="shared" si="0"/>
        <v>0</v>
      </c>
      <c r="G33" s="234">
        <f t="shared" si="1"/>
        <v>0</v>
      </c>
      <c r="H33" s="234">
        <f t="shared" si="2"/>
        <v>0</v>
      </c>
      <c r="I33" s="234">
        <f t="shared" si="3"/>
        <v>0</v>
      </c>
      <c r="J33" s="234">
        <f t="shared" si="4"/>
        <v>0</v>
      </c>
      <c r="K33" s="234">
        <f t="shared" si="5"/>
        <v>0</v>
      </c>
      <c r="L33" s="239">
        <f t="shared" si="6"/>
        <v>0</v>
      </c>
    </row>
    <row r="34" spans="1:12" x14ac:dyDescent="0.25">
      <c r="A34" s="209">
        <v>21</v>
      </c>
      <c r="B34" s="256"/>
      <c r="C34" s="257"/>
      <c r="D34" s="216"/>
      <c r="E34" s="230">
        <f>SUM(D34*D8)</f>
        <v>0</v>
      </c>
      <c r="F34" s="238">
        <f t="shared" si="0"/>
        <v>0</v>
      </c>
      <c r="G34" s="234">
        <f t="shared" si="1"/>
        <v>0</v>
      </c>
      <c r="H34" s="234">
        <f t="shared" si="2"/>
        <v>0</v>
      </c>
      <c r="I34" s="234">
        <f t="shared" si="3"/>
        <v>0</v>
      </c>
      <c r="J34" s="234">
        <f t="shared" si="4"/>
        <v>0</v>
      </c>
      <c r="K34" s="234">
        <f t="shared" si="5"/>
        <v>0</v>
      </c>
      <c r="L34" s="239">
        <f t="shared" si="6"/>
        <v>0</v>
      </c>
    </row>
    <row r="35" spans="1:12" x14ac:dyDescent="0.25">
      <c r="A35" s="209">
        <v>22</v>
      </c>
      <c r="B35" s="256"/>
      <c r="C35" s="257"/>
      <c r="D35" s="216"/>
      <c r="E35" s="230">
        <f>SUM(D35*D8)</f>
        <v>0</v>
      </c>
      <c r="F35" s="238">
        <f t="shared" si="0"/>
        <v>0</v>
      </c>
      <c r="G35" s="234">
        <f t="shared" si="1"/>
        <v>0</v>
      </c>
      <c r="H35" s="234">
        <f t="shared" si="2"/>
        <v>0</v>
      </c>
      <c r="I35" s="234">
        <f t="shared" si="3"/>
        <v>0</v>
      </c>
      <c r="J35" s="234">
        <f t="shared" si="4"/>
        <v>0</v>
      </c>
      <c r="K35" s="234">
        <f t="shared" si="5"/>
        <v>0</v>
      </c>
      <c r="L35" s="239">
        <f t="shared" si="6"/>
        <v>0</v>
      </c>
    </row>
    <row r="36" spans="1:12" x14ac:dyDescent="0.25">
      <c r="A36" s="209">
        <v>23</v>
      </c>
      <c r="B36" s="256"/>
      <c r="C36" s="257"/>
      <c r="D36" s="216"/>
      <c r="E36" s="230">
        <f>SUM(D36*D8)</f>
        <v>0</v>
      </c>
      <c r="F36" s="238">
        <f t="shared" si="0"/>
        <v>0</v>
      </c>
      <c r="G36" s="234">
        <f t="shared" si="1"/>
        <v>0</v>
      </c>
      <c r="H36" s="234">
        <f t="shared" si="2"/>
        <v>0</v>
      </c>
      <c r="I36" s="234">
        <f t="shared" si="3"/>
        <v>0</v>
      </c>
      <c r="J36" s="234">
        <f t="shared" si="4"/>
        <v>0</v>
      </c>
      <c r="K36" s="234">
        <f t="shared" si="5"/>
        <v>0</v>
      </c>
      <c r="L36" s="239">
        <f t="shared" si="6"/>
        <v>0</v>
      </c>
    </row>
    <row r="37" spans="1:12" x14ac:dyDescent="0.25">
      <c r="A37" s="209">
        <v>24</v>
      </c>
      <c r="B37" s="256"/>
      <c r="C37" s="257"/>
      <c r="D37" s="216"/>
      <c r="E37" s="230">
        <f>SUM(D37*D8)</f>
        <v>0</v>
      </c>
      <c r="F37" s="238">
        <f t="shared" si="0"/>
        <v>0</v>
      </c>
      <c r="G37" s="234">
        <f t="shared" si="1"/>
        <v>0</v>
      </c>
      <c r="H37" s="234">
        <f t="shared" si="2"/>
        <v>0</v>
      </c>
      <c r="I37" s="234">
        <f t="shared" si="3"/>
        <v>0</v>
      </c>
      <c r="J37" s="234">
        <f t="shared" si="4"/>
        <v>0</v>
      </c>
      <c r="K37" s="234">
        <f t="shared" si="5"/>
        <v>0</v>
      </c>
      <c r="L37" s="239">
        <f t="shared" si="6"/>
        <v>0</v>
      </c>
    </row>
    <row r="38" spans="1:12" x14ac:dyDescent="0.25">
      <c r="A38" s="209">
        <v>25</v>
      </c>
      <c r="B38" s="256"/>
      <c r="C38" s="257"/>
      <c r="D38" s="216"/>
      <c r="E38" s="230">
        <f>SUM(D38*D8)</f>
        <v>0</v>
      </c>
      <c r="F38" s="238">
        <f t="shared" si="0"/>
        <v>0</v>
      </c>
      <c r="G38" s="234">
        <f t="shared" si="1"/>
        <v>0</v>
      </c>
      <c r="H38" s="234">
        <f t="shared" si="2"/>
        <v>0</v>
      </c>
      <c r="I38" s="234">
        <f t="shared" si="3"/>
        <v>0</v>
      </c>
      <c r="J38" s="234">
        <f t="shared" si="4"/>
        <v>0</v>
      </c>
      <c r="K38" s="234">
        <f t="shared" si="5"/>
        <v>0</v>
      </c>
      <c r="L38" s="239">
        <f t="shared" si="6"/>
        <v>0</v>
      </c>
    </row>
    <row r="39" spans="1:12" x14ac:dyDescent="0.25">
      <c r="A39" s="209">
        <v>26</v>
      </c>
      <c r="B39" s="256"/>
      <c r="C39" s="257"/>
      <c r="D39" s="216"/>
      <c r="E39" s="230">
        <f>SUM(D39*D8)</f>
        <v>0</v>
      </c>
      <c r="F39" s="238">
        <f t="shared" si="0"/>
        <v>0</v>
      </c>
      <c r="G39" s="234">
        <f t="shared" si="1"/>
        <v>0</v>
      </c>
      <c r="H39" s="234">
        <f t="shared" si="2"/>
        <v>0</v>
      </c>
      <c r="I39" s="234">
        <f t="shared" si="3"/>
        <v>0</v>
      </c>
      <c r="J39" s="234">
        <f t="shared" si="4"/>
        <v>0</v>
      </c>
      <c r="K39" s="234">
        <f t="shared" si="5"/>
        <v>0</v>
      </c>
      <c r="L39" s="239">
        <f t="shared" si="6"/>
        <v>0</v>
      </c>
    </row>
    <row r="40" spans="1:12" x14ac:dyDescent="0.25">
      <c r="A40" s="209">
        <v>27</v>
      </c>
      <c r="B40" s="256"/>
      <c r="C40" s="257"/>
      <c r="D40" s="216"/>
      <c r="E40" s="230">
        <f>SUM(D40*D8)</f>
        <v>0</v>
      </c>
      <c r="F40" s="238">
        <f t="shared" si="0"/>
        <v>0</v>
      </c>
      <c r="G40" s="234">
        <f t="shared" si="1"/>
        <v>0</v>
      </c>
      <c r="H40" s="234">
        <f t="shared" si="2"/>
        <v>0</v>
      </c>
      <c r="I40" s="234">
        <f t="shared" si="3"/>
        <v>0</v>
      </c>
      <c r="J40" s="234">
        <f t="shared" si="4"/>
        <v>0</v>
      </c>
      <c r="K40" s="234">
        <f t="shared" si="5"/>
        <v>0</v>
      </c>
      <c r="L40" s="239">
        <f t="shared" si="6"/>
        <v>0</v>
      </c>
    </row>
    <row r="41" spans="1:12" x14ac:dyDescent="0.25">
      <c r="A41" s="209">
        <v>28</v>
      </c>
      <c r="B41" s="256"/>
      <c r="C41" s="257"/>
      <c r="D41" s="216"/>
      <c r="E41" s="230">
        <f>SUM(D41*D8)</f>
        <v>0</v>
      </c>
      <c r="F41" s="238">
        <f t="shared" si="0"/>
        <v>0</v>
      </c>
      <c r="G41" s="234">
        <f t="shared" si="1"/>
        <v>0</v>
      </c>
      <c r="H41" s="234">
        <f t="shared" si="2"/>
        <v>0</v>
      </c>
      <c r="I41" s="234">
        <f t="shared" si="3"/>
        <v>0</v>
      </c>
      <c r="J41" s="234">
        <f t="shared" si="4"/>
        <v>0</v>
      </c>
      <c r="K41" s="234">
        <f t="shared" si="5"/>
        <v>0</v>
      </c>
      <c r="L41" s="239">
        <f t="shared" si="6"/>
        <v>0</v>
      </c>
    </row>
    <row r="42" spans="1:12" x14ac:dyDescent="0.25">
      <c r="A42" s="209">
        <v>29</v>
      </c>
      <c r="B42" s="256"/>
      <c r="C42" s="257"/>
      <c r="D42" s="216"/>
      <c r="E42" s="230">
        <f>SUM(D42*D8)</f>
        <v>0</v>
      </c>
      <c r="F42" s="238">
        <f t="shared" si="0"/>
        <v>0</v>
      </c>
      <c r="G42" s="234">
        <f t="shared" si="1"/>
        <v>0</v>
      </c>
      <c r="H42" s="234">
        <f t="shared" si="2"/>
        <v>0</v>
      </c>
      <c r="I42" s="234">
        <f t="shared" si="3"/>
        <v>0</v>
      </c>
      <c r="J42" s="234">
        <f t="shared" si="4"/>
        <v>0</v>
      </c>
      <c r="K42" s="234">
        <f t="shared" si="5"/>
        <v>0</v>
      </c>
      <c r="L42" s="239">
        <f t="shared" si="6"/>
        <v>0</v>
      </c>
    </row>
    <row r="43" spans="1:12" x14ac:dyDescent="0.25">
      <c r="A43" s="209">
        <v>30</v>
      </c>
      <c r="B43" s="256"/>
      <c r="C43" s="257"/>
      <c r="D43" s="216"/>
      <c r="E43" s="230">
        <f>SUM(D43*D8)</f>
        <v>0</v>
      </c>
      <c r="F43" s="238">
        <f t="shared" si="0"/>
        <v>0</v>
      </c>
      <c r="G43" s="234">
        <f t="shared" si="1"/>
        <v>0</v>
      </c>
      <c r="H43" s="234">
        <f t="shared" si="2"/>
        <v>0</v>
      </c>
      <c r="I43" s="234">
        <f t="shared" si="3"/>
        <v>0</v>
      </c>
      <c r="J43" s="234">
        <f t="shared" si="4"/>
        <v>0</v>
      </c>
      <c r="K43" s="234">
        <f t="shared" si="5"/>
        <v>0</v>
      </c>
      <c r="L43" s="239">
        <f t="shared" si="6"/>
        <v>0</v>
      </c>
    </row>
    <row r="44" spans="1:12" x14ac:dyDescent="0.25">
      <c r="A44" s="209">
        <v>31</v>
      </c>
      <c r="B44" s="256"/>
      <c r="C44" s="257"/>
      <c r="D44" s="216"/>
      <c r="E44" s="230">
        <f>SUM(D44*D8)</f>
        <v>0</v>
      </c>
      <c r="F44" s="238">
        <f t="shared" si="0"/>
        <v>0</v>
      </c>
      <c r="G44" s="234">
        <f t="shared" si="1"/>
        <v>0</v>
      </c>
      <c r="H44" s="234">
        <f t="shared" si="2"/>
        <v>0</v>
      </c>
      <c r="I44" s="234">
        <f t="shared" si="3"/>
        <v>0</v>
      </c>
      <c r="J44" s="234">
        <f t="shared" si="4"/>
        <v>0</v>
      </c>
      <c r="K44" s="234">
        <f t="shared" si="5"/>
        <v>0</v>
      </c>
      <c r="L44" s="239">
        <f t="shared" si="6"/>
        <v>0</v>
      </c>
    </row>
    <row r="45" spans="1:12" x14ac:dyDescent="0.25">
      <c r="A45" s="209">
        <v>32</v>
      </c>
      <c r="B45" s="256"/>
      <c r="C45" s="257"/>
      <c r="D45" s="216"/>
      <c r="E45" s="230">
        <f>SUM(D45*D8)</f>
        <v>0</v>
      </c>
      <c r="F45" s="238">
        <f t="shared" si="0"/>
        <v>0</v>
      </c>
      <c r="G45" s="234">
        <f t="shared" si="1"/>
        <v>0</v>
      </c>
      <c r="H45" s="234">
        <f t="shared" si="2"/>
        <v>0</v>
      </c>
      <c r="I45" s="234">
        <f t="shared" si="3"/>
        <v>0</v>
      </c>
      <c r="J45" s="234">
        <f t="shared" si="4"/>
        <v>0</v>
      </c>
      <c r="K45" s="234">
        <f t="shared" si="5"/>
        <v>0</v>
      </c>
      <c r="L45" s="239">
        <f t="shared" si="6"/>
        <v>0</v>
      </c>
    </row>
    <row r="46" spans="1:12" x14ac:dyDescent="0.25">
      <c r="A46" s="209">
        <v>33</v>
      </c>
      <c r="B46" s="256"/>
      <c r="C46" s="257"/>
      <c r="D46" s="216"/>
      <c r="E46" s="230">
        <f>SUM(D46*D8)</f>
        <v>0</v>
      </c>
      <c r="F46" s="238">
        <f t="shared" si="0"/>
        <v>0</v>
      </c>
      <c r="G46" s="234">
        <f t="shared" si="1"/>
        <v>0</v>
      </c>
      <c r="H46" s="234">
        <f t="shared" si="2"/>
        <v>0</v>
      </c>
      <c r="I46" s="234">
        <f t="shared" si="3"/>
        <v>0</v>
      </c>
      <c r="J46" s="234">
        <f t="shared" si="4"/>
        <v>0</v>
      </c>
      <c r="K46" s="234">
        <f t="shared" si="5"/>
        <v>0</v>
      </c>
      <c r="L46" s="239">
        <f t="shared" si="6"/>
        <v>0</v>
      </c>
    </row>
    <row r="47" spans="1:12" x14ac:dyDescent="0.25">
      <c r="A47" s="209">
        <v>34</v>
      </c>
      <c r="B47" s="256"/>
      <c r="C47" s="257"/>
      <c r="D47" s="216"/>
      <c r="E47" s="230">
        <f>SUM(D47*D8)</f>
        <v>0</v>
      </c>
      <c r="F47" s="238">
        <f t="shared" si="0"/>
        <v>0</v>
      </c>
      <c r="G47" s="234">
        <f t="shared" si="1"/>
        <v>0</v>
      </c>
      <c r="H47" s="234">
        <f t="shared" si="2"/>
        <v>0</v>
      </c>
      <c r="I47" s="234">
        <f t="shared" si="3"/>
        <v>0</v>
      </c>
      <c r="J47" s="234">
        <f t="shared" si="4"/>
        <v>0</v>
      </c>
      <c r="K47" s="234">
        <f t="shared" si="5"/>
        <v>0</v>
      </c>
      <c r="L47" s="239">
        <f t="shared" si="6"/>
        <v>0</v>
      </c>
    </row>
    <row r="48" spans="1:12" x14ac:dyDescent="0.25">
      <c r="A48" s="209">
        <v>35</v>
      </c>
      <c r="B48" s="256"/>
      <c r="C48" s="257"/>
      <c r="D48" s="216"/>
      <c r="E48" s="230">
        <f>SUM(D48*D8)</f>
        <v>0</v>
      </c>
      <c r="F48" s="238">
        <f t="shared" si="0"/>
        <v>0</v>
      </c>
      <c r="G48" s="234">
        <f t="shared" si="1"/>
        <v>0</v>
      </c>
      <c r="H48" s="234">
        <f t="shared" si="2"/>
        <v>0</v>
      </c>
      <c r="I48" s="234">
        <f t="shared" si="3"/>
        <v>0</v>
      </c>
      <c r="J48" s="234">
        <f t="shared" si="4"/>
        <v>0</v>
      </c>
      <c r="K48" s="234">
        <f t="shared" si="5"/>
        <v>0</v>
      </c>
      <c r="L48" s="239">
        <f t="shared" si="6"/>
        <v>0</v>
      </c>
    </row>
    <row r="49" spans="1:12" x14ac:dyDescent="0.25">
      <c r="A49" s="209">
        <v>36</v>
      </c>
      <c r="B49" s="256"/>
      <c r="C49" s="257"/>
      <c r="D49" s="216"/>
      <c r="E49" s="230">
        <f>SUM(D49*D8)</f>
        <v>0</v>
      </c>
      <c r="F49" s="238">
        <f t="shared" si="0"/>
        <v>0</v>
      </c>
      <c r="G49" s="234">
        <f t="shared" si="1"/>
        <v>0</v>
      </c>
      <c r="H49" s="234">
        <f t="shared" si="2"/>
        <v>0</v>
      </c>
      <c r="I49" s="234">
        <f t="shared" si="3"/>
        <v>0</v>
      </c>
      <c r="J49" s="234">
        <f t="shared" si="4"/>
        <v>0</v>
      </c>
      <c r="K49" s="234">
        <f t="shared" si="5"/>
        <v>0</v>
      </c>
      <c r="L49" s="239">
        <f t="shared" si="6"/>
        <v>0</v>
      </c>
    </row>
    <row r="50" spans="1:12" x14ac:dyDescent="0.25">
      <c r="A50" s="209">
        <v>37</v>
      </c>
      <c r="B50" s="256"/>
      <c r="C50" s="257"/>
      <c r="D50" s="216"/>
      <c r="E50" s="230">
        <f>SUM(D50*D8)</f>
        <v>0</v>
      </c>
      <c r="F50" s="238">
        <f t="shared" si="0"/>
        <v>0</v>
      </c>
      <c r="G50" s="234">
        <f t="shared" si="1"/>
        <v>0</v>
      </c>
      <c r="H50" s="234">
        <f t="shared" si="2"/>
        <v>0</v>
      </c>
      <c r="I50" s="234">
        <f t="shared" si="3"/>
        <v>0</v>
      </c>
      <c r="J50" s="234">
        <f t="shared" si="4"/>
        <v>0</v>
      </c>
      <c r="K50" s="234">
        <f t="shared" si="5"/>
        <v>0</v>
      </c>
      <c r="L50" s="239">
        <f t="shared" si="6"/>
        <v>0</v>
      </c>
    </row>
    <row r="51" spans="1:12" x14ac:dyDescent="0.25">
      <c r="A51" s="209">
        <v>38</v>
      </c>
      <c r="B51" s="256"/>
      <c r="C51" s="257"/>
      <c r="D51" s="216"/>
      <c r="E51" s="230">
        <f>SUM(D51*D8)</f>
        <v>0</v>
      </c>
      <c r="F51" s="238">
        <f t="shared" si="0"/>
        <v>0</v>
      </c>
      <c r="G51" s="234">
        <f t="shared" si="1"/>
        <v>0</v>
      </c>
      <c r="H51" s="234">
        <f t="shared" si="2"/>
        <v>0</v>
      </c>
      <c r="I51" s="234">
        <f t="shared" si="3"/>
        <v>0</v>
      </c>
      <c r="J51" s="234">
        <f t="shared" si="4"/>
        <v>0</v>
      </c>
      <c r="K51" s="234">
        <f t="shared" si="5"/>
        <v>0</v>
      </c>
      <c r="L51" s="239">
        <f t="shared" si="6"/>
        <v>0</v>
      </c>
    </row>
    <row r="52" spans="1:12" x14ac:dyDescent="0.25">
      <c r="A52" s="209">
        <v>39</v>
      </c>
      <c r="B52" s="256"/>
      <c r="C52" s="257"/>
      <c r="D52" s="216"/>
      <c r="E52" s="230">
        <f>SUM(D52*D8)</f>
        <v>0</v>
      </c>
      <c r="F52" s="238">
        <f t="shared" si="0"/>
        <v>0</v>
      </c>
      <c r="G52" s="234">
        <f t="shared" si="1"/>
        <v>0</v>
      </c>
      <c r="H52" s="234">
        <f t="shared" si="2"/>
        <v>0</v>
      </c>
      <c r="I52" s="234">
        <f t="shared" si="3"/>
        <v>0</v>
      </c>
      <c r="J52" s="234">
        <f t="shared" si="4"/>
        <v>0</v>
      </c>
      <c r="K52" s="234">
        <f t="shared" si="5"/>
        <v>0</v>
      </c>
      <c r="L52" s="239">
        <f t="shared" si="6"/>
        <v>0</v>
      </c>
    </row>
    <row r="53" spans="1:12" x14ac:dyDescent="0.25">
      <c r="A53" s="209">
        <v>40</v>
      </c>
      <c r="B53" s="256"/>
      <c r="C53" s="257"/>
      <c r="D53" s="216"/>
      <c r="E53" s="230">
        <f>SUM(D53*D8)</f>
        <v>0</v>
      </c>
      <c r="F53" s="238">
        <f t="shared" si="0"/>
        <v>0</v>
      </c>
      <c r="G53" s="234">
        <f t="shared" si="1"/>
        <v>0</v>
      </c>
      <c r="H53" s="234">
        <f t="shared" si="2"/>
        <v>0</v>
      </c>
      <c r="I53" s="234">
        <f t="shared" si="3"/>
        <v>0</v>
      </c>
      <c r="J53" s="234">
        <f t="shared" si="4"/>
        <v>0</v>
      </c>
      <c r="K53" s="234">
        <f t="shared" si="5"/>
        <v>0</v>
      </c>
      <c r="L53" s="239">
        <f t="shared" si="6"/>
        <v>0</v>
      </c>
    </row>
    <row r="54" spans="1:12" x14ac:dyDescent="0.25">
      <c r="A54" s="209">
        <v>41</v>
      </c>
      <c r="B54" s="256"/>
      <c r="C54" s="257"/>
      <c r="D54" s="216"/>
      <c r="E54" s="230">
        <f>SUM(D54*D8)</f>
        <v>0</v>
      </c>
      <c r="F54" s="238">
        <f t="shared" si="0"/>
        <v>0</v>
      </c>
      <c r="G54" s="234">
        <f t="shared" si="1"/>
        <v>0</v>
      </c>
      <c r="H54" s="234">
        <f t="shared" si="2"/>
        <v>0</v>
      </c>
      <c r="I54" s="234">
        <f t="shared" si="3"/>
        <v>0</v>
      </c>
      <c r="J54" s="234">
        <f t="shared" si="4"/>
        <v>0</v>
      </c>
      <c r="K54" s="234">
        <f t="shared" si="5"/>
        <v>0</v>
      </c>
      <c r="L54" s="239">
        <f t="shared" si="6"/>
        <v>0</v>
      </c>
    </row>
    <row r="55" spans="1:12" x14ac:dyDescent="0.25">
      <c r="A55" s="209">
        <v>42</v>
      </c>
      <c r="B55" s="256"/>
      <c r="C55" s="257"/>
      <c r="D55" s="216"/>
      <c r="E55" s="230">
        <f>SUM(D55*D8)</f>
        <v>0</v>
      </c>
      <c r="F55" s="238">
        <f t="shared" si="0"/>
        <v>0</v>
      </c>
      <c r="G55" s="234">
        <f t="shared" si="1"/>
        <v>0</v>
      </c>
      <c r="H55" s="234">
        <f t="shared" si="2"/>
        <v>0</v>
      </c>
      <c r="I55" s="234">
        <f t="shared" si="3"/>
        <v>0</v>
      </c>
      <c r="J55" s="234">
        <f t="shared" si="4"/>
        <v>0</v>
      </c>
      <c r="K55" s="234">
        <f t="shared" si="5"/>
        <v>0</v>
      </c>
      <c r="L55" s="239">
        <f t="shared" si="6"/>
        <v>0</v>
      </c>
    </row>
    <row r="56" spans="1:12" x14ac:dyDescent="0.25">
      <c r="A56" s="209">
        <v>43</v>
      </c>
      <c r="B56" s="256"/>
      <c r="C56" s="257"/>
      <c r="D56" s="216"/>
      <c r="E56" s="230">
        <f>SUM(D56*D8)</f>
        <v>0</v>
      </c>
      <c r="F56" s="238">
        <f t="shared" si="0"/>
        <v>0</v>
      </c>
      <c r="G56" s="234">
        <f t="shared" si="1"/>
        <v>0</v>
      </c>
      <c r="H56" s="234">
        <f t="shared" si="2"/>
        <v>0</v>
      </c>
      <c r="I56" s="234">
        <f t="shared" si="3"/>
        <v>0</v>
      </c>
      <c r="J56" s="234">
        <f t="shared" si="4"/>
        <v>0</v>
      </c>
      <c r="K56" s="234">
        <f t="shared" si="5"/>
        <v>0</v>
      </c>
      <c r="L56" s="239">
        <f t="shared" si="6"/>
        <v>0</v>
      </c>
    </row>
    <row r="57" spans="1:12" x14ac:dyDescent="0.25">
      <c r="A57" s="209">
        <v>44</v>
      </c>
      <c r="B57" s="256"/>
      <c r="C57" s="257"/>
      <c r="D57" s="216"/>
      <c r="E57" s="230">
        <f>SUM(D57*D8)</f>
        <v>0</v>
      </c>
      <c r="F57" s="238">
        <f t="shared" si="0"/>
        <v>0</v>
      </c>
      <c r="G57" s="234">
        <f t="shared" si="1"/>
        <v>0</v>
      </c>
      <c r="H57" s="234">
        <f t="shared" si="2"/>
        <v>0</v>
      </c>
      <c r="I57" s="234">
        <f t="shared" si="3"/>
        <v>0</v>
      </c>
      <c r="J57" s="234">
        <f t="shared" si="4"/>
        <v>0</v>
      </c>
      <c r="K57" s="234">
        <f t="shared" si="5"/>
        <v>0</v>
      </c>
      <c r="L57" s="239">
        <f t="shared" si="6"/>
        <v>0</v>
      </c>
    </row>
    <row r="58" spans="1:12" x14ac:dyDescent="0.25">
      <c r="A58" s="209">
        <v>45</v>
      </c>
      <c r="B58" s="256"/>
      <c r="C58" s="257"/>
      <c r="D58" s="216"/>
      <c r="E58" s="230">
        <f>SUM(D58*D8)</f>
        <v>0</v>
      </c>
      <c r="F58" s="238">
        <f t="shared" si="0"/>
        <v>0</v>
      </c>
      <c r="G58" s="234">
        <f t="shared" si="1"/>
        <v>0</v>
      </c>
      <c r="H58" s="234">
        <f t="shared" si="2"/>
        <v>0</v>
      </c>
      <c r="I58" s="234">
        <f t="shared" si="3"/>
        <v>0</v>
      </c>
      <c r="J58" s="234">
        <f t="shared" si="4"/>
        <v>0</v>
      </c>
      <c r="K58" s="234">
        <f t="shared" si="5"/>
        <v>0</v>
      </c>
      <c r="L58" s="239">
        <f t="shared" si="6"/>
        <v>0</v>
      </c>
    </row>
    <row r="59" spans="1:12" x14ac:dyDescent="0.25">
      <c r="A59" s="209">
        <v>46</v>
      </c>
      <c r="B59" s="256"/>
      <c r="C59" s="257"/>
      <c r="D59" s="216"/>
      <c r="E59" s="230">
        <f>SUM(D59*D8)</f>
        <v>0</v>
      </c>
      <c r="F59" s="238">
        <f t="shared" si="0"/>
        <v>0</v>
      </c>
      <c r="G59" s="234">
        <f t="shared" si="1"/>
        <v>0</v>
      </c>
      <c r="H59" s="234">
        <f t="shared" si="2"/>
        <v>0</v>
      </c>
      <c r="I59" s="234">
        <f t="shared" si="3"/>
        <v>0</v>
      </c>
      <c r="J59" s="234">
        <f t="shared" si="4"/>
        <v>0</v>
      </c>
      <c r="K59" s="234">
        <f t="shared" si="5"/>
        <v>0</v>
      </c>
      <c r="L59" s="239">
        <f t="shared" si="6"/>
        <v>0</v>
      </c>
    </row>
    <row r="60" spans="1:12" x14ac:dyDescent="0.25">
      <c r="A60" s="209">
        <v>47</v>
      </c>
      <c r="B60" s="256"/>
      <c r="C60" s="257"/>
      <c r="D60" s="216"/>
      <c r="E60" s="230">
        <f>SUM(D60*D8)</f>
        <v>0</v>
      </c>
      <c r="F60" s="238">
        <f t="shared" si="0"/>
        <v>0</v>
      </c>
      <c r="G60" s="234">
        <f t="shared" si="1"/>
        <v>0</v>
      </c>
      <c r="H60" s="234">
        <f t="shared" si="2"/>
        <v>0</v>
      </c>
      <c r="I60" s="234">
        <f t="shared" si="3"/>
        <v>0</v>
      </c>
      <c r="J60" s="234">
        <f t="shared" si="4"/>
        <v>0</v>
      </c>
      <c r="K60" s="234">
        <f t="shared" si="5"/>
        <v>0</v>
      </c>
      <c r="L60" s="239">
        <f t="shared" si="6"/>
        <v>0</v>
      </c>
    </row>
    <row r="61" spans="1:12" x14ac:dyDescent="0.25">
      <c r="A61" s="209">
        <v>48</v>
      </c>
      <c r="B61" s="256"/>
      <c r="C61" s="257"/>
      <c r="D61" s="216"/>
      <c r="E61" s="230">
        <f>SUM(D61*D8)</f>
        <v>0</v>
      </c>
      <c r="F61" s="238">
        <f t="shared" si="0"/>
        <v>0</v>
      </c>
      <c r="G61" s="234">
        <f t="shared" si="1"/>
        <v>0</v>
      </c>
      <c r="H61" s="234">
        <f t="shared" si="2"/>
        <v>0</v>
      </c>
      <c r="I61" s="234">
        <f t="shared" si="3"/>
        <v>0</v>
      </c>
      <c r="J61" s="234">
        <f t="shared" si="4"/>
        <v>0</v>
      </c>
      <c r="K61" s="234">
        <f t="shared" si="5"/>
        <v>0</v>
      </c>
      <c r="L61" s="239">
        <f t="shared" si="6"/>
        <v>0</v>
      </c>
    </row>
    <row r="62" spans="1:12" x14ac:dyDescent="0.25">
      <c r="A62" s="209">
        <v>49</v>
      </c>
      <c r="B62" s="256"/>
      <c r="C62" s="257"/>
      <c r="D62" s="216"/>
      <c r="E62" s="230">
        <f>SUM(D62*D8)</f>
        <v>0</v>
      </c>
      <c r="F62" s="238">
        <f t="shared" si="0"/>
        <v>0</v>
      </c>
      <c r="G62" s="234">
        <f t="shared" si="1"/>
        <v>0</v>
      </c>
      <c r="H62" s="234">
        <f t="shared" si="2"/>
        <v>0</v>
      </c>
      <c r="I62" s="234">
        <f t="shared" si="3"/>
        <v>0</v>
      </c>
      <c r="J62" s="234">
        <f t="shared" si="4"/>
        <v>0</v>
      </c>
      <c r="K62" s="234">
        <f t="shared" si="5"/>
        <v>0</v>
      </c>
      <c r="L62" s="239">
        <f t="shared" si="6"/>
        <v>0</v>
      </c>
    </row>
    <row r="63" spans="1:12" x14ac:dyDescent="0.25">
      <c r="A63" s="209">
        <v>50</v>
      </c>
      <c r="B63" s="256"/>
      <c r="C63" s="257"/>
      <c r="D63" s="216"/>
      <c r="E63" s="230">
        <f>SUM(D63*D8)</f>
        <v>0</v>
      </c>
      <c r="F63" s="238">
        <f t="shared" si="0"/>
        <v>0</v>
      </c>
      <c r="G63" s="234">
        <f t="shared" si="1"/>
        <v>0</v>
      </c>
      <c r="H63" s="234">
        <f t="shared" si="2"/>
        <v>0</v>
      </c>
      <c r="I63" s="234">
        <f t="shared" si="3"/>
        <v>0</v>
      </c>
      <c r="J63" s="234">
        <f t="shared" si="4"/>
        <v>0</v>
      </c>
      <c r="K63" s="234">
        <f t="shared" si="5"/>
        <v>0</v>
      </c>
      <c r="L63" s="239">
        <f t="shared" si="6"/>
        <v>0</v>
      </c>
    </row>
    <row r="64" spans="1:12" x14ac:dyDescent="0.25">
      <c r="A64" s="209">
        <v>51</v>
      </c>
      <c r="B64" s="256"/>
      <c r="C64" s="257"/>
      <c r="D64" s="216"/>
      <c r="E64" s="230">
        <f>SUM(D64*D8)</f>
        <v>0</v>
      </c>
      <c r="F64" s="238">
        <f t="shared" si="0"/>
        <v>0</v>
      </c>
      <c r="G64" s="234">
        <f t="shared" si="1"/>
        <v>0</v>
      </c>
      <c r="H64" s="234">
        <f t="shared" si="2"/>
        <v>0</v>
      </c>
      <c r="I64" s="234">
        <f t="shared" si="3"/>
        <v>0</v>
      </c>
      <c r="J64" s="234">
        <f t="shared" si="4"/>
        <v>0</v>
      </c>
      <c r="K64" s="234">
        <f t="shared" si="5"/>
        <v>0</v>
      </c>
      <c r="L64" s="239">
        <f t="shared" si="6"/>
        <v>0</v>
      </c>
    </row>
    <row r="65" spans="1:12" ht="15.75" thickBot="1" x14ac:dyDescent="0.3">
      <c r="A65" s="210">
        <v>52</v>
      </c>
      <c r="B65" s="258"/>
      <c r="C65" s="259"/>
      <c r="D65" s="260"/>
      <c r="E65" s="230">
        <f>SUM(D65*D8)</f>
        <v>0</v>
      </c>
      <c r="F65" s="240">
        <f t="shared" si="0"/>
        <v>0</v>
      </c>
      <c r="G65" s="241">
        <f t="shared" si="1"/>
        <v>0</v>
      </c>
      <c r="H65" s="241">
        <f t="shared" si="2"/>
        <v>0</v>
      </c>
      <c r="I65" s="241">
        <f t="shared" si="3"/>
        <v>0</v>
      </c>
      <c r="J65" s="241">
        <f t="shared" si="4"/>
        <v>0</v>
      </c>
      <c r="K65" s="241">
        <f t="shared" si="5"/>
        <v>0</v>
      </c>
      <c r="L65" s="242">
        <f t="shared" si="6"/>
        <v>0</v>
      </c>
    </row>
    <row r="66" spans="1:12" ht="15.75" thickBot="1" x14ac:dyDescent="0.3">
      <c r="B66" s="367" t="s">
        <v>170</v>
      </c>
      <c r="C66" s="369"/>
      <c r="D66" s="213">
        <f>SUM(D14:D65)</f>
        <v>0</v>
      </c>
      <c r="E66" s="231">
        <f>SUM(E14:E65)</f>
        <v>0</v>
      </c>
      <c r="F66" s="233">
        <f>SUM(F14:F65)</f>
        <v>0</v>
      </c>
      <c r="G66" s="233">
        <f t="shared" ref="G66:L66" si="7">SUM(G14:G65)</f>
        <v>0</v>
      </c>
      <c r="H66" s="233">
        <f t="shared" si="7"/>
        <v>0</v>
      </c>
      <c r="I66" s="233">
        <f t="shared" si="7"/>
        <v>0</v>
      </c>
      <c r="J66" s="233">
        <f t="shared" si="7"/>
        <v>0</v>
      </c>
      <c r="K66" s="233">
        <f t="shared" si="7"/>
        <v>0</v>
      </c>
      <c r="L66" s="233">
        <f t="shared" si="7"/>
        <v>0</v>
      </c>
    </row>
    <row r="67" spans="1:12" ht="15.75" thickBot="1" x14ac:dyDescent="0.3">
      <c r="B67" s="367" t="s">
        <v>171</v>
      </c>
      <c r="C67" s="368"/>
      <c r="D67" s="459"/>
      <c r="E67" s="460"/>
      <c r="F67" s="182">
        <f>SUM(F66:L66)</f>
        <v>0</v>
      </c>
      <c r="G67" s="8"/>
      <c r="H67" s="8"/>
      <c r="I67" s="8"/>
      <c r="J67" s="8"/>
      <c r="K67" s="8"/>
      <c r="L67" s="8"/>
    </row>
    <row r="68" spans="1:12" ht="15.75" thickBot="1" x14ac:dyDescent="0.3">
      <c r="B68" s="367" t="s">
        <v>172</v>
      </c>
      <c r="C68" s="368"/>
      <c r="D68" s="368"/>
      <c r="E68" s="369"/>
      <c r="F68" s="182">
        <f>SUM(E66+F67)</f>
        <v>0</v>
      </c>
    </row>
  </sheetData>
  <sheetProtection algorithmName="SHA-512" hashValue="oDHN1y4FJTw61qkcuUtFonTcwGsd5G8W6mAEblr3Mai9ooCEe5/NJnPyK5q15FgRQ3jYig+P2MVY0GcTis1s+Q==" saltValue="Po8mBAjuQEZ4rXveksrmLw==" spinCount="100000" sheet="1" objects="1" scenarios="1"/>
  <mergeCells count="15">
    <mergeCell ref="K10:L10"/>
    <mergeCell ref="K4:L4"/>
    <mergeCell ref="C5:E5"/>
    <mergeCell ref="C6:E6"/>
    <mergeCell ref="C9:E9"/>
    <mergeCell ref="F9:J9"/>
    <mergeCell ref="E8:J8"/>
    <mergeCell ref="F5:J5"/>
    <mergeCell ref="F6:J6"/>
    <mergeCell ref="B66:C66"/>
    <mergeCell ref="B67:E67"/>
    <mergeCell ref="B68:E68"/>
    <mergeCell ref="B12:C12"/>
    <mergeCell ref="D12:D13"/>
    <mergeCell ref="E12:E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1755-DC97-49AE-89C1-0EEB26469C6F}">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FD41-1CAE-4C2B-8D4E-8BE8AB84BC65}">
  <sheetPr>
    <pageSetUpPr fitToPage="1"/>
  </sheetPr>
  <dimension ref="A2:D33"/>
  <sheetViews>
    <sheetView topLeftCell="A10" workbookViewId="0">
      <selection activeCell="D14" sqref="D14"/>
    </sheetView>
  </sheetViews>
  <sheetFormatPr baseColWidth="10" defaultRowHeight="15" x14ac:dyDescent="0.25"/>
  <cols>
    <col min="1" max="1" width="44.28515625" customWidth="1"/>
    <col min="3" max="3" width="34.7109375" customWidth="1"/>
    <col min="4" max="4" width="34.85546875" customWidth="1"/>
  </cols>
  <sheetData>
    <row r="2" spans="1:4" x14ac:dyDescent="0.25">
      <c r="A2" s="21" t="s">
        <v>2</v>
      </c>
      <c r="B2" s="19"/>
      <c r="C2" s="20" t="s">
        <v>49</v>
      </c>
      <c r="D2" s="19"/>
    </row>
    <row r="4" spans="1:4" x14ac:dyDescent="0.25">
      <c r="A4" s="8" t="s">
        <v>96</v>
      </c>
      <c r="C4" s="8" t="s">
        <v>0</v>
      </c>
      <c r="D4" s="8" t="s">
        <v>44</v>
      </c>
    </row>
    <row r="6" spans="1:4" x14ac:dyDescent="0.25">
      <c r="A6" t="s">
        <v>3</v>
      </c>
      <c r="C6" t="s">
        <v>3</v>
      </c>
      <c r="D6" t="s">
        <v>45</v>
      </c>
    </row>
    <row r="7" spans="1:4" x14ac:dyDescent="0.25">
      <c r="A7" t="s">
        <v>52</v>
      </c>
      <c r="C7" t="s">
        <v>4</v>
      </c>
      <c r="D7" t="s">
        <v>46</v>
      </c>
    </row>
    <row r="8" spans="1:4" x14ac:dyDescent="0.25">
      <c r="A8" t="s">
        <v>51</v>
      </c>
      <c r="C8" t="s">
        <v>5</v>
      </c>
    </row>
    <row r="9" spans="1:4" x14ac:dyDescent="0.25">
      <c r="A9" t="s">
        <v>64</v>
      </c>
      <c r="C9" t="s">
        <v>6</v>
      </c>
      <c r="D9" s="8" t="s">
        <v>50</v>
      </c>
    </row>
    <row r="10" spans="1:4" x14ac:dyDescent="0.25">
      <c r="A10" t="s">
        <v>65</v>
      </c>
      <c r="C10" t="s">
        <v>7</v>
      </c>
    </row>
    <row r="11" spans="1:4" x14ac:dyDescent="0.25">
      <c r="A11" t="s">
        <v>18</v>
      </c>
      <c r="C11" t="s">
        <v>8</v>
      </c>
      <c r="D11" t="s">
        <v>45</v>
      </c>
    </row>
    <row r="12" spans="1:4" x14ac:dyDescent="0.25">
      <c r="A12" t="s">
        <v>11</v>
      </c>
      <c r="C12" t="s">
        <v>9</v>
      </c>
      <c r="D12" t="s">
        <v>46</v>
      </c>
    </row>
    <row r="13" spans="1:4" x14ac:dyDescent="0.25">
      <c r="A13" t="s">
        <v>12</v>
      </c>
      <c r="C13" t="s">
        <v>25</v>
      </c>
    </row>
    <row r="14" spans="1:4" x14ac:dyDescent="0.25">
      <c r="A14" t="s">
        <v>16</v>
      </c>
      <c r="C14" t="s">
        <v>24</v>
      </c>
      <c r="D14" s="8" t="s">
        <v>138</v>
      </c>
    </row>
    <row r="15" spans="1:4" x14ac:dyDescent="0.25">
      <c r="A15" t="s">
        <v>17</v>
      </c>
      <c r="C15" t="s">
        <v>10</v>
      </c>
    </row>
    <row r="16" spans="1:4" x14ac:dyDescent="0.25">
      <c r="A16" t="s">
        <v>19</v>
      </c>
      <c r="C16" t="s">
        <v>26</v>
      </c>
      <c r="D16" t="s">
        <v>3</v>
      </c>
    </row>
    <row r="17" spans="1:4" x14ac:dyDescent="0.25">
      <c r="A17" t="s">
        <v>20</v>
      </c>
      <c r="C17" t="s">
        <v>69</v>
      </c>
      <c r="D17" t="s">
        <v>137</v>
      </c>
    </row>
    <row r="18" spans="1:4" x14ac:dyDescent="0.25">
      <c r="A18" t="s">
        <v>21</v>
      </c>
      <c r="C18" t="s">
        <v>66</v>
      </c>
      <c r="D18" t="s">
        <v>139</v>
      </c>
    </row>
    <row r="19" spans="1:4" x14ac:dyDescent="0.25">
      <c r="A19" t="s">
        <v>22</v>
      </c>
    </row>
    <row r="20" spans="1:4" x14ac:dyDescent="0.25">
      <c r="A20" t="s">
        <v>67</v>
      </c>
      <c r="C20" s="8" t="s">
        <v>124</v>
      </c>
      <c r="D20" s="8" t="s">
        <v>135</v>
      </c>
    </row>
    <row r="22" spans="1:4" x14ac:dyDescent="0.25">
      <c r="C22" t="s">
        <v>3</v>
      </c>
      <c r="D22" t="s">
        <v>3</v>
      </c>
    </row>
    <row r="23" spans="1:4" x14ac:dyDescent="0.25">
      <c r="A23" s="8" t="s">
        <v>23</v>
      </c>
      <c r="C23" t="s">
        <v>130</v>
      </c>
      <c r="D23" t="s">
        <v>156</v>
      </c>
    </row>
    <row r="24" spans="1:4" x14ac:dyDescent="0.25">
      <c r="C24" t="s">
        <v>125</v>
      </c>
      <c r="D24" t="s">
        <v>136</v>
      </c>
    </row>
    <row r="25" spans="1:4" x14ac:dyDescent="0.25">
      <c r="A25" t="s">
        <v>3</v>
      </c>
      <c r="D25" t="s">
        <v>9</v>
      </c>
    </row>
    <row r="26" spans="1:4" x14ac:dyDescent="0.25">
      <c r="A26" t="s">
        <v>13</v>
      </c>
      <c r="C26" s="8" t="s">
        <v>122</v>
      </c>
      <c r="D26" t="s">
        <v>154</v>
      </c>
    </row>
    <row r="27" spans="1:4" x14ac:dyDescent="0.25">
      <c r="A27" t="s">
        <v>14</v>
      </c>
      <c r="D27" t="s">
        <v>155</v>
      </c>
    </row>
    <row r="28" spans="1:4" x14ac:dyDescent="0.25">
      <c r="A28" t="s">
        <v>15</v>
      </c>
      <c r="C28" t="s">
        <v>3</v>
      </c>
      <c r="D28" t="s">
        <v>25</v>
      </c>
    </row>
    <row r="29" spans="1:4" x14ac:dyDescent="0.25">
      <c r="A29" t="s">
        <v>68</v>
      </c>
      <c r="D29" t="s">
        <v>8</v>
      </c>
    </row>
    <row r="30" spans="1:4" x14ac:dyDescent="0.25">
      <c r="D30" t="s">
        <v>10</v>
      </c>
    </row>
    <row r="31" spans="1:4" x14ac:dyDescent="0.25">
      <c r="D31" t="s">
        <v>66</v>
      </c>
    </row>
    <row r="32" spans="1:4" x14ac:dyDescent="0.25">
      <c r="A32" t="s">
        <v>84</v>
      </c>
    </row>
    <row r="33" spans="1:1" x14ac:dyDescent="0.25">
      <c r="A33" t="s">
        <v>85</v>
      </c>
    </row>
  </sheetData>
  <sheetProtection algorithmName="SHA-512" hashValue="wCOwH6kqxTl9mgUPm0tqoyu7Fgc0d0YqKORrGm7YBPI3n1saDdEutcbEHPI4XHdxKja8luQZ7t+lxRlXdP/hQQ==" saltValue="MYhcjDmCvbgjGkNeWidNhA==" spinCount="100000" sheet="1" objects="1" scenarios="1"/>
  <pageMargins left="0.7" right="0.7" top="0.75" bottom="0.75" header="0.3" footer="0.3"/>
  <pageSetup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B3E9-85A3-4937-B5CD-458C5EFF98C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DA6F-9080-4511-A270-CB88FA443D58}">
  <sheetPr>
    <pageSetUpPr fitToPage="1"/>
  </sheetPr>
  <dimension ref="B7:B42"/>
  <sheetViews>
    <sheetView topLeftCell="A39" workbookViewId="0">
      <selection activeCell="B52" sqref="B52:E52"/>
    </sheetView>
  </sheetViews>
  <sheetFormatPr baseColWidth="10" defaultRowHeight="15" x14ac:dyDescent="0.25"/>
  <cols>
    <col min="1" max="1" width="4.28515625" customWidth="1"/>
    <col min="2" max="2" width="114.28515625" customWidth="1"/>
  </cols>
  <sheetData>
    <row r="7" spans="2:2" x14ac:dyDescent="0.25">
      <c r="B7" s="219" t="s">
        <v>173</v>
      </c>
    </row>
    <row r="8" spans="2:2" x14ac:dyDescent="0.25">
      <c r="B8" s="220" t="s">
        <v>186</v>
      </c>
    </row>
    <row r="10" spans="2:2" ht="170.45" customHeight="1" x14ac:dyDescent="0.25">
      <c r="B10" s="218" t="s">
        <v>187</v>
      </c>
    </row>
    <row r="12" spans="2:2" ht="21" x14ac:dyDescent="0.35">
      <c r="B12" s="222" t="s">
        <v>174</v>
      </c>
    </row>
    <row r="14" spans="2:2" ht="45" x14ac:dyDescent="0.25">
      <c r="B14" s="223" t="s">
        <v>175</v>
      </c>
    </row>
    <row r="21" spans="2:2" ht="49.9" customHeight="1" x14ac:dyDescent="0.25">
      <c r="B21" s="221" t="s">
        <v>188</v>
      </c>
    </row>
    <row r="22" spans="2:2" x14ac:dyDescent="0.25">
      <c r="B22" s="8" t="s">
        <v>176</v>
      </c>
    </row>
    <row r="24" spans="2:2" x14ac:dyDescent="0.25">
      <c r="B24" s="8" t="s">
        <v>177</v>
      </c>
    </row>
    <row r="25" spans="2:2" ht="144" customHeight="1" x14ac:dyDescent="0.25">
      <c r="B25" s="218" t="s">
        <v>189</v>
      </c>
    </row>
    <row r="26" spans="2:2" ht="136.15" customHeight="1" x14ac:dyDescent="0.25"/>
    <row r="27" spans="2:2" ht="150" x14ac:dyDescent="0.25">
      <c r="B27" s="218" t="s">
        <v>190</v>
      </c>
    </row>
    <row r="28" spans="2:2" ht="169.15" customHeight="1" x14ac:dyDescent="0.25">
      <c r="B28" s="218"/>
    </row>
    <row r="29" spans="2:2" x14ac:dyDescent="0.25">
      <c r="B29" s="8" t="s">
        <v>183</v>
      </c>
    </row>
    <row r="30" spans="2:2" ht="132" customHeight="1" x14ac:dyDescent="0.25">
      <c r="B30" s="218" t="s">
        <v>191</v>
      </c>
    </row>
    <row r="31" spans="2:2" ht="231.6" customHeight="1" x14ac:dyDescent="0.25">
      <c r="B31" s="218"/>
    </row>
    <row r="32" spans="2:2" x14ac:dyDescent="0.25">
      <c r="B32" s="8" t="s">
        <v>178</v>
      </c>
    </row>
    <row r="33" spans="2:2" ht="73.150000000000006" customHeight="1" x14ac:dyDescent="0.25">
      <c r="B33" s="217" t="s">
        <v>192</v>
      </c>
    </row>
    <row r="34" spans="2:2" ht="100.9" customHeight="1" x14ac:dyDescent="0.25"/>
    <row r="35" spans="2:2" x14ac:dyDescent="0.25">
      <c r="B35" s="8" t="s">
        <v>179</v>
      </c>
    </row>
    <row r="36" spans="2:2" ht="46.9" customHeight="1" x14ac:dyDescent="0.25">
      <c r="B36" s="217" t="s">
        <v>184</v>
      </c>
    </row>
    <row r="37" spans="2:2" ht="158.44999999999999" customHeight="1" x14ac:dyDescent="0.25"/>
    <row r="38" spans="2:2" x14ac:dyDescent="0.25">
      <c r="B38" s="8" t="s">
        <v>180</v>
      </c>
    </row>
    <row r="39" spans="2:2" ht="49.15" customHeight="1" x14ac:dyDescent="0.25">
      <c r="B39" s="218" t="s">
        <v>185</v>
      </c>
    </row>
    <row r="40" spans="2:2" ht="187.9" customHeight="1" x14ac:dyDescent="0.25"/>
    <row r="41" spans="2:2" x14ac:dyDescent="0.25">
      <c r="B41" s="8" t="s">
        <v>181</v>
      </c>
    </row>
    <row r="42" spans="2:2" ht="30" x14ac:dyDescent="0.25">
      <c r="B42" s="217" t="s">
        <v>182</v>
      </c>
    </row>
  </sheetData>
  <sheetProtection algorithmName="SHA-512" hashValue="LtKnrZczXnyHDPCGR5WwwzUG+hHDUVoUerdXiAQ16WfLm09yvHc7EFMItQn69mhpLnb8R2VQOZZdjE9gAMpuTA==" saltValue="mRL/CAszTPWQVbPi4AvsMQ==" spinCount="100000" sheet="1" objects="1" scenarios="1"/>
  <pageMargins left="0.7" right="0.7" top="0.75" bottom="0.75" header="0.3" footer="0.3"/>
  <pageSetup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749C-7ADD-47B0-A356-03CDF471A556}">
  <dimension ref="A1:B62"/>
  <sheetViews>
    <sheetView tabSelected="1" zoomScale="120" zoomScaleNormal="120" workbookViewId="0">
      <selection activeCell="B44" sqref="B44:B48"/>
    </sheetView>
  </sheetViews>
  <sheetFormatPr baseColWidth="10" defaultColWidth="33.28515625" defaultRowHeight="15" x14ac:dyDescent="0.25"/>
  <cols>
    <col min="1" max="1" width="30.5703125" customWidth="1"/>
    <col min="2" max="2" width="70.7109375" customWidth="1"/>
    <col min="3" max="3" width="13.28515625" customWidth="1"/>
  </cols>
  <sheetData>
    <row r="1" spans="1:2" x14ac:dyDescent="0.25">
      <c r="A1" s="217"/>
      <c r="B1" s="217"/>
    </row>
    <row r="2" spans="1:2" ht="45" customHeight="1" x14ac:dyDescent="0.25">
      <c r="A2" s="316" t="s">
        <v>244</v>
      </c>
      <c r="B2" s="317"/>
    </row>
    <row r="3" spans="1:2" ht="15" customHeight="1" thickBot="1" x14ac:dyDescent="0.3">
      <c r="A3" s="217"/>
      <c r="B3" s="217"/>
    </row>
    <row r="4" spans="1:2" ht="27.75" customHeight="1" x14ac:dyDescent="0.25">
      <c r="A4" s="322" t="s">
        <v>193</v>
      </c>
      <c r="B4" s="323"/>
    </row>
    <row r="5" spans="1:2" x14ac:dyDescent="0.25">
      <c r="A5" s="262" t="s">
        <v>194</v>
      </c>
      <c r="B5" s="272"/>
    </row>
    <row r="6" spans="1:2" x14ac:dyDescent="0.25">
      <c r="A6" s="262" t="s">
        <v>195</v>
      </c>
      <c r="B6" s="272"/>
    </row>
    <row r="7" spans="1:2" x14ac:dyDescent="0.25">
      <c r="A7" s="262" t="s">
        <v>196</v>
      </c>
      <c r="B7" s="272"/>
    </row>
    <row r="8" spans="1:2" ht="30" x14ac:dyDescent="0.25">
      <c r="A8" s="262" t="s">
        <v>197</v>
      </c>
      <c r="B8" s="272"/>
    </row>
    <row r="9" spans="1:2" x14ac:dyDescent="0.25">
      <c r="A9" s="262" t="s">
        <v>198</v>
      </c>
      <c r="B9" s="272"/>
    </row>
    <row r="10" spans="1:2" x14ac:dyDescent="0.25">
      <c r="A10" s="262" t="s">
        <v>36</v>
      </c>
      <c r="B10" s="272"/>
    </row>
    <row r="11" spans="1:2" x14ac:dyDescent="0.25">
      <c r="A11" s="262" t="s">
        <v>37</v>
      </c>
      <c r="B11" s="272"/>
    </row>
    <row r="12" spans="1:2" x14ac:dyDescent="0.25">
      <c r="A12" s="263" t="s">
        <v>222</v>
      </c>
      <c r="B12" s="274"/>
    </row>
    <row r="13" spans="1:2" x14ac:dyDescent="0.25">
      <c r="A13" s="262" t="s">
        <v>221</v>
      </c>
      <c r="B13" s="272"/>
    </row>
    <row r="14" spans="1:2" ht="15" customHeight="1" thickBot="1" x14ac:dyDescent="0.3">
      <c r="A14" s="265"/>
      <c r="B14" s="265"/>
    </row>
    <row r="15" spans="1:2" ht="27" customHeight="1" x14ac:dyDescent="0.25">
      <c r="A15" s="318" t="s">
        <v>199</v>
      </c>
      <c r="B15" s="324"/>
    </row>
    <row r="16" spans="1:2" x14ac:dyDescent="0.25">
      <c r="A16" s="264" t="s">
        <v>223</v>
      </c>
      <c r="B16" s="275"/>
    </row>
    <row r="17" spans="1:2" ht="30" x14ac:dyDescent="0.25">
      <c r="A17" s="261" t="s">
        <v>224</v>
      </c>
      <c r="B17" s="276"/>
    </row>
    <row r="18" spans="1:2" ht="75" x14ac:dyDescent="0.25">
      <c r="A18" s="285" t="s">
        <v>200</v>
      </c>
      <c r="B18" s="276"/>
    </row>
    <row r="19" spans="1:2" x14ac:dyDescent="0.25">
      <c r="A19" s="261" t="s">
        <v>229</v>
      </c>
      <c r="B19" s="276"/>
    </row>
    <row r="20" spans="1:2" x14ac:dyDescent="0.25">
      <c r="A20" s="261" t="s">
        <v>225</v>
      </c>
      <c r="B20" s="276"/>
    </row>
    <row r="21" spans="1:2" ht="15" customHeight="1" thickBot="1" x14ac:dyDescent="0.3">
      <c r="A21" s="265"/>
      <c r="B21" s="265"/>
    </row>
    <row r="22" spans="1:2" ht="45.75" customHeight="1" x14ac:dyDescent="0.25">
      <c r="A22" s="318" t="s">
        <v>230</v>
      </c>
      <c r="B22" s="319"/>
    </row>
    <row r="23" spans="1:2" x14ac:dyDescent="0.25">
      <c r="A23" s="279" t="b">
        <v>0</v>
      </c>
      <c r="B23" s="264" t="s">
        <v>201</v>
      </c>
    </row>
    <row r="24" spans="1:2" ht="30" x14ac:dyDescent="0.25">
      <c r="A24" s="279" t="b">
        <v>0</v>
      </c>
      <c r="B24" s="264" t="s">
        <v>202</v>
      </c>
    </row>
    <row r="25" spans="1:2" ht="30" x14ac:dyDescent="0.25">
      <c r="A25" s="279" t="b">
        <v>0</v>
      </c>
      <c r="B25" s="264" t="s">
        <v>203</v>
      </c>
    </row>
    <row r="26" spans="1:2" ht="30" x14ac:dyDescent="0.25">
      <c r="A26" s="279" t="b">
        <v>0</v>
      </c>
      <c r="B26" s="264" t="s">
        <v>204</v>
      </c>
    </row>
    <row r="27" spans="1:2" ht="30" x14ac:dyDescent="0.25">
      <c r="A27" s="279" t="b">
        <v>0</v>
      </c>
      <c r="B27" s="264" t="s">
        <v>205</v>
      </c>
    </row>
    <row r="28" spans="1:2" ht="30" x14ac:dyDescent="0.25">
      <c r="A28" s="279" t="b">
        <v>0</v>
      </c>
      <c r="B28" s="264" t="s">
        <v>206</v>
      </c>
    </row>
    <row r="29" spans="1:2" x14ac:dyDescent="0.25">
      <c r="A29" s="279" t="b">
        <v>0</v>
      </c>
      <c r="B29" s="264" t="s">
        <v>207</v>
      </c>
    </row>
    <row r="30" spans="1:2" ht="30" x14ac:dyDescent="0.25">
      <c r="A30" s="279" t="b">
        <v>0</v>
      </c>
      <c r="B30" s="264" t="s">
        <v>208</v>
      </c>
    </row>
    <row r="31" spans="1:2" ht="15.75" thickBot="1" x14ac:dyDescent="0.3">
      <c r="A31" s="266"/>
      <c r="B31" s="266"/>
    </row>
    <row r="32" spans="1:2" ht="27" customHeight="1" x14ac:dyDescent="0.25">
      <c r="A32" s="320" t="s">
        <v>231</v>
      </c>
      <c r="B32" s="321"/>
    </row>
    <row r="33" spans="1:2" ht="30" x14ac:dyDescent="0.25">
      <c r="A33" s="217" t="s">
        <v>232</v>
      </c>
      <c r="B33" s="302"/>
    </row>
    <row r="34" spans="1:2" ht="15.75" thickBot="1" x14ac:dyDescent="0.3">
      <c r="A34" s="265"/>
      <c r="B34" s="266"/>
    </row>
    <row r="35" spans="1:2" ht="27" customHeight="1" x14ac:dyDescent="0.25">
      <c r="A35" s="320" t="s">
        <v>226</v>
      </c>
      <c r="B35" s="321"/>
    </row>
    <row r="36" spans="1:2" ht="61.5" customHeight="1" x14ac:dyDescent="0.25">
      <c r="A36" s="267" t="s">
        <v>233</v>
      </c>
      <c r="B36" s="272"/>
    </row>
    <row r="37" spans="1:2" ht="15.75" thickBot="1" x14ac:dyDescent="0.3">
      <c r="A37" s="266"/>
      <c r="B37" s="266"/>
    </row>
    <row r="38" spans="1:2" ht="27.75" customHeight="1" x14ac:dyDescent="0.25">
      <c r="A38" s="329" t="s">
        <v>212</v>
      </c>
      <c r="B38" s="330"/>
    </row>
    <row r="39" spans="1:2" x14ac:dyDescent="0.25">
      <c r="A39" s="267" t="s">
        <v>209</v>
      </c>
      <c r="B39" s="277"/>
    </row>
    <row r="40" spans="1:2" x14ac:dyDescent="0.25">
      <c r="A40" s="267" t="s">
        <v>210</v>
      </c>
      <c r="B40" s="277"/>
    </row>
    <row r="41" spans="1:2" ht="75.75" thickBot="1" x14ac:dyDescent="0.3">
      <c r="A41" s="268" t="s">
        <v>211</v>
      </c>
      <c r="B41" s="278"/>
    </row>
    <row r="42" spans="1:2" ht="15.75" thickBot="1" x14ac:dyDescent="0.3">
      <c r="A42" s="280"/>
      <c r="B42" s="281"/>
    </row>
    <row r="43" spans="1:2" ht="36" customHeight="1" x14ac:dyDescent="0.25">
      <c r="A43" s="320" t="s">
        <v>234</v>
      </c>
      <c r="B43" s="321"/>
    </row>
    <row r="44" spans="1:2" x14ac:dyDescent="0.25">
      <c r="A44" s="282" t="b">
        <v>0</v>
      </c>
      <c r="B44" s="470" t="s">
        <v>235</v>
      </c>
    </row>
    <row r="45" spans="1:2" x14ac:dyDescent="0.25">
      <c r="A45" s="282" t="b">
        <v>0</v>
      </c>
      <c r="B45" s="470" t="s">
        <v>240</v>
      </c>
    </row>
    <row r="46" spans="1:2" x14ac:dyDescent="0.25">
      <c r="A46" s="282" t="b">
        <v>0</v>
      </c>
      <c r="B46" s="470" t="s">
        <v>236</v>
      </c>
    </row>
    <row r="47" spans="1:2" x14ac:dyDescent="0.25">
      <c r="A47" s="282" t="b">
        <v>0</v>
      </c>
      <c r="B47" s="470" t="s">
        <v>237</v>
      </c>
    </row>
    <row r="48" spans="1:2" x14ac:dyDescent="0.25">
      <c r="A48" s="282" t="b">
        <v>0</v>
      </c>
      <c r="B48" s="470" t="s">
        <v>238</v>
      </c>
    </row>
    <row r="49" spans="1:2" ht="15.75" thickBot="1" x14ac:dyDescent="0.3">
      <c r="A49" s="283" t="s">
        <v>239</v>
      </c>
      <c r="B49" s="284"/>
    </row>
    <row r="50" spans="1:2" ht="15.75" thickBot="1" x14ac:dyDescent="0.3">
      <c r="A50" s="266"/>
      <c r="B50" s="266"/>
    </row>
    <row r="51" spans="1:2" ht="27" customHeight="1" x14ac:dyDescent="0.25">
      <c r="A51" s="329" t="s">
        <v>213</v>
      </c>
      <c r="B51" s="331"/>
    </row>
    <row r="52" spans="1:2" ht="15.75" thickBot="1" x14ac:dyDescent="0.3">
      <c r="A52" s="332" t="s">
        <v>214</v>
      </c>
      <c r="B52" s="333"/>
    </row>
    <row r="53" spans="1:2" ht="15.75" thickBot="1" x14ac:dyDescent="0.3">
      <c r="A53" s="266"/>
      <c r="B53" s="266"/>
    </row>
    <row r="54" spans="1:2" ht="27" customHeight="1" x14ac:dyDescent="0.25">
      <c r="A54" s="327" t="s">
        <v>215</v>
      </c>
      <c r="B54" s="328"/>
    </row>
    <row r="55" spans="1:2" ht="32.25" customHeight="1" x14ac:dyDescent="0.25">
      <c r="A55" s="279" t="b">
        <v>0</v>
      </c>
      <c r="B55" s="273" t="s">
        <v>219</v>
      </c>
    </row>
    <row r="56" spans="1:2" ht="18.75" customHeight="1" x14ac:dyDescent="0.25">
      <c r="A56" s="279" t="b">
        <v>0</v>
      </c>
      <c r="B56" s="273" t="s">
        <v>241</v>
      </c>
    </row>
    <row r="57" spans="1:2" ht="29.25" customHeight="1" x14ac:dyDescent="0.25">
      <c r="A57" s="279" t="b">
        <v>0</v>
      </c>
      <c r="B57" s="273" t="s">
        <v>218</v>
      </c>
    </row>
    <row r="58" spans="1:2" ht="30.75" customHeight="1" x14ac:dyDescent="0.25">
      <c r="A58" s="279" t="b">
        <v>0</v>
      </c>
      <c r="B58" s="273" t="s">
        <v>217</v>
      </c>
    </row>
    <row r="59" spans="1:2" ht="45" customHeight="1" x14ac:dyDescent="0.25">
      <c r="A59" s="279" t="b">
        <v>0</v>
      </c>
      <c r="B59" s="273" t="s">
        <v>216</v>
      </c>
    </row>
    <row r="60" spans="1:2" x14ac:dyDescent="0.25">
      <c r="A60" s="325"/>
      <c r="B60" s="326"/>
    </row>
    <row r="61" spans="1:2" ht="66" customHeight="1" x14ac:dyDescent="0.25">
      <c r="A61" s="270" t="s">
        <v>220</v>
      </c>
      <c r="B61" s="92"/>
    </row>
    <row r="62" spans="1:2" ht="15.75" thickBot="1" x14ac:dyDescent="0.3">
      <c r="A62" s="271" t="s">
        <v>108</v>
      </c>
      <c r="B62" s="97"/>
    </row>
  </sheetData>
  <sheetProtection algorithmName="SHA-512" hashValue="IK73p9d+Oe+pAeOi7EvI4kDWplEimzYqvg2QeZ7I/eCWqVniD3jko7Vf8WJbpi7JtNdmouSBnPNzLA8i6x1a7Q==" saltValue="JIuFqmvpKS52HzfVDJiBTg==" spinCount="100000" sheet="1" objects="1" scenarios="1"/>
  <mergeCells count="12">
    <mergeCell ref="A60:B60"/>
    <mergeCell ref="A54:B54"/>
    <mergeCell ref="A35:B35"/>
    <mergeCell ref="A38:B38"/>
    <mergeCell ref="A51:B51"/>
    <mergeCell ref="A52:B52"/>
    <mergeCell ref="A43:B43"/>
    <mergeCell ref="A2:B2"/>
    <mergeCell ref="A22:B22"/>
    <mergeCell ref="A32:B32"/>
    <mergeCell ref="A4:B4"/>
    <mergeCell ref="A15:B15"/>
  </mergeCells>
  <dataValidations count="1">
    <dataValidation type="list" allowBlank="1" showInputMessage="1" showErrorMessage="1" sqref="B12" xr:uid="{49CE4A80-5BE0-41C7-BD80-8136F09C2467}">
      <formula1>"Municipalité,Organisme municipal, OBNL, Coopérative, École, Autre "</formula1>
    </dataValidation>
  </dataValidations>
  <pageMargins left="0.25" right="0.25"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7F0B-B543-47E3-B227-3D61754C7C62}">
  <sheetPr>
    <tabColor rgb="FFFCF7D4"/>
    <pageSetUpPr fitToPage="1"/>
  </sheetPr>
  <dimension ref="A1:G84"/>
  <sheetViews>
    <sheetView zoomScale="87" zoomScaleNormal="87" workbookViewId="0">
      <selection activeCell="D32" sqref="D32"/>
    </sheetView>
  </sheetViews>
  <sheetFormatPr baseColWidth="10" defaultColWidth="11.42578125" defaultRowHeight="15" x14ac:dyDescent="0.25"/>
  <cols>
    <col min="1" max="1" width="59" customWidth="1"/>
    <col min="2" max="2" width="21.5703125" customWidth="1"/>
    <col min="3" max="3" width="18.28515625" customWidth="1"/>
    <col min="4" max="4" width="15.7109375" customWidth="1"/>
    <col min="5" max="5" width="18.28515625" customWidth="1"/>
    <col min="6" max="6" width="15.7109375" customWidth="1"/>
    <col min="7" max="7" width="91.42578125" customWidth="1"/>
  </cols>
  <sheetData>
    <row r="1" spans="1:7" ht="15.75" thickBot="1" x14ac:dyDescent="0.3">
      <c r="A1" s="8"/>
      <c r="B1" s="8"/>
      <c r="C1" s="8"/>
    </row>
    <row r="2" spans="1:7" x14ac:dyDescent="0.25">
      <c r="A2" s="15" t="s">
        <v>28</v>
      </c>
      <c r="B2" s="334"/>
      <c r="C2" s="334"/>
      <c r="D2" s="334"/>
      <c r="E2" s="334"/>
      <c r="F2" s="334"/>
      <c r="G2" s="335"/>
    </row>
    <row r="3" spans="1:7" x14ac:dyDescent="0.25">
      <c r="A3" s="117" t="s">
        <v>100</v>
      </c>
      <c r="B3" s="336"/>
      <c r="C3" s="337"/>
      <c r="D3" s="337"/>
      <c r="E3" s="337"/>
      <c r="F3" s="337"/>
      <c r="G3" s="338"/>
    </row>
    <row r="4" spans="1:7" x14ac:dyDescent="0.25">
      <c r="A4" s="16" t="s">
        <v>29</v>
      </c>
      <c r="B4" s="339"/>
      <c r="C4" s="339"/>
      <c r="D4" s="339"/>
      <c r="E4" s="339"/>
      <c r="F4" s="339"/>
      <c r="G4" s="340"/>
    </row>
    <row r="5" spans="1:7" ht="15.75" thickBot="1" x14ac:dyDescent="0.3">
      <c r="A5" s="16" t="s">
        <v>30</v>
      </c>
      <c r="B5" s="341"/>
      <c r="C5" s="341"/>
      <c r="D5" s="341"/>
      <c r="E5" s="341"/>
      <c r="F5" s="341"/>
      <c r="G5" s="342"/>
    </row>
    <row r="6" spans="1:7" ht="15.75" thickBot="1" x14ac:dyDescent="0.3">
      <c r="A6" s="17" t="s">
        <v>31</v>
      </c>
      <c r="B6" s="18" t="s">
        <v>36</v>
      </c>
      <c r="C6" s="343"/>
      <c r="D6" s="344"/>
      <c r="E6" s="18" t="s">
        <v>37</v>
      </c>
      <c r="F6" s="343"/>
      <c r="G6" s="344"/>
    </row>
    <row r="7" spans="1:7" ht="15.75" thickBot="1" x14ac:dyDescent="0.3">
      <c r="A7" s="350"/>
      <c r="B7" s="350"/>
      <c r="C7" s="350"/>
      <c r="D7" s="350"/>
      <c r="E7" s="350"/>
      <c r="F7" s="350"/>
      <c r="G7" s="350"/>
    </row>
    <row r="8" spans="1:7" ht="27" thickBot="1" x14ac:dyDescent="0.45">
      <c r="A8" s="351" t="s">
        <v>41</v>
      </c>
      <c r="B8" s="352"/>
      <c r="C8" s="353"/>
      <c r="D8" s="354" t="s">
        <v>42</v>
      </c>
      <c r="E8" s="355"/>
      <c r="F8" s="356"/>
    </row>
    <row r="9" spans="1:7" ht="27" thickBot="1" x14ac:dyDescent="0.45">
      <c r="A9" s="357" t="s">
        <v>59</v>
      </c>
      <c r="B9" s="358"/>
      <c r="C9" s="359"/>
      <c r="D9" s="359"/>
      <c r="E9" s="359"/>
      <c r="F9" s="360"/>
    </row>
    <row r="10" spans="1:7" ht="15.75" thickBot="1" x14ac:dyDescent="0.3">
      <c r="A10" s="28" t="s">
        <v>32</v>
      </c>
      <c r="B10" s="303"/>
      <c r="C10" s="304" t="s">
        <v>338</v>
      </c>
      <c r="D10" s="305" t="s">
        <v>42</v>
      </c>
      <c r="E10" s="306" t="s">
        <v>338</v>
      </c>
      <c r="F10" s="307" t="s">
        <v>42</v>
      </c>
    </row>
    <row r="11" spans="1:7" ht="15.75" thickBot="1" x14ac:dyDescent="0.3">
      <c r="A11" s="9" t="str">
        <f>'[1]Listes référence'!A4</f>
        <v>Entrées aides gouvernementales</v>
      </c>
      <c r="B11" s="120" t="s">
        <v>43</v>
      </c>
      <c r="C11" s="308" t="s">
        <v>34</v>
      </c>
      <c r="D11" s="309" t="s">
        <v>1</v>
      </c>
      <c r="E11" s="310" t="s">
        <v>35</v>
      </c>
      <c r="F11" s="311" t="s">
        <v>1</v>
      </c>
      <c r="G11" s="36" t="s">
        <v>27</v>
      </c>
    </row>
    <row r="12" spans="1:7" x14ac:dyDescent="0.25">
      <c r="A12" s="22" t="str">
        <f>'[1]Listes référence'!A9</f>
        <v>MRC des Basques Fonds de vitalisation (FRR)</v>
      </c>
      <c r="B12" s="98"/>
      <c r="C12" s="90">
        <v>0</v>
      </c>
      <c r="D12" s="99">
        <v>0</v>
      </c>
      <c r="E12" s="100">
        <v>0</v>
      </c>
      <c r="F12" s="101">
        <v>0</v>
      </c>
      <c r="G12" s="102"/>
    </row>
    <row r="13" spans="1:7" x14ac:dyDescent="0.25">
      <c r="A13" s="82" t="s">
        <v>3</v>
      </c>
      <c r="B13" s="89"/>
      <c r="C13" s="90">
        <v>0</v>
      </c>
      <c r="D13" s="83">
        <v>0</v>
      </c>
      <c r="E13" s="91">
        <v>0</v>
      </c>
      <c r="F13" s="83">
        <v>0</v>
      </c>
      <c r="G13" s="92"/>
    </row>
    <row r="14" spans="1:7" x14ac:dyDescent="0.25">
      <c r="A14" s="82" t="s">
        <v>3</v>
      </c>
      <c r="B14" s="89"/>
      <c r="C14" s="90">
        <v>0</v>
      </c>
      <c r="D14" s="83">
        <v>0</v>
      </c>
      <c r="E14" s="91">
        <v>0</v>
      </c>
      <c r="F14" s="83">
        <v>0</v>
      </c>
      <c r="G14" s="92"/>
    </row>
    <row r="15" spans="1:7" x14ac:dyDescent="0.25">
      <c r="A15" s="82" t="s">
        <v>3</v>
      </c>
      <c r="B15" s="89"/>
      <c r="C15" s="90">
        <v>0</v>
      </c>
      <c r="D15" s="83">
        <v>0</v>
      </c>
      <c r="E15" s="91">
        <v>0</v>
      </c>
      <c r="F15" s="83">
        <v>0</v>
      </c>
      <c r="G15" s="92"/>
    </row>
    <row r="16" spans="1:7" x14ac:dyDescent="0.25">
      <c r="A16" s="82" t="s">
        <v>3</v>
      </c>
      <c r="B16" s="89"/>
      <c r="C16" s="90">
        <v>0</v>
      </c>
      <c r="D16" s="83">
        <v>0</v>
      </c>
      <c r="E16" s="91">
        <v>0</v>
      </c>
      <c r="F16" s="83">
        <v>0</v>
      </c>
      <c r="G16" s="92"/>
    </row>
    <row r="17" spans="1:7" x14ac:dyDescent="0.25">
      <c r="A17" s="82" t="s">
        <v>3</v>
      </c>
      <c r="B17" s="89"/>
      <c r="C17" s="90">
        <v>0</v>
      </c>
      <c r="D17" s="83">
        <v>0</v>
      </c>
      <c r="E17" s="91">
        <v>0</v>
      </c>
      <c r="F17" s="83">
        <v>0</v>
      </c>
      <c r="G17" s="92"/>
    </row>
    <row r="18" spans="1:7" x14ac:dyDescent="0.25">
      <c r="A18" s="82" t="s">
        <v>3</v>
      </c>
      <c r="B18" s="89"/>
      <c r="C18" s="90">
        <v>0</v>
      </c>
      <c r="D18" s="83">
        <v>0</v>
      </c>
      <c r="E18" s="91">
        <v>0</v>
      </c>
      <c r="F18" s="83">
        <v>0</v>
      </c>
      <c r="G18" s="92"/>
    </row>
    <row r="19" spans="1:7" ht="15.75" thickBot="1" x14ac:dyDescent="0.3">
      <c r="A19" s="82" t="s">
        <v>3</v>
      </c>
      <c r="B19" s="93"/>
      <c r="C19" s="94">
        <v>0</v>
      </c>
      <c r="D19" s="95">
        <v>0</v>
      </c>
      <c r="E19" s="96">
        <v>0</v>
      </c>
      <c r="F19" s="95">
        <v>0</v>
      </c>
      <c r="G19" s="97"/>
    </row>
    <row r="20" spans="1:7" ht="15.75" thickBot="1" x14ac:dyDescent="0.3">
      <c r="A20" s="9" t="s">
        <v>58</v>
      </c>
      <c r="B20" s="34"/>
      <c r="C20" s="1">
        <f>SUM(C12:C19)</f>
        <v>0</v>
      </c>
      <c r="D20" s="11">
        <f>SUM(D12:D19)</f>
        <v>0</v>
      </c>
      <c r="E20" s="1">
        <f>SUM(E12:E19)</f>
        <v>0</v>
      </c>
      <c r="F20" s="35">
        <f>SUM(F12:F19)</f>
        <v>0</v>
      </c>
      <c r="G20" s="10"/>
    </row>
    <row r="21" spans="1:7" ht="15.75" thickBot="1" x14ac:dyDescent="0.3">
      <c r="A21" s="28" t="s">
        <v>40</v>
      </c>
      <c r="C21" s="29" t="e">
        <f>SUM(C20/B38)</f>
        <v>#DIV/0!</v>
      </c>
      <c r="D21" s="29" t="e">
        <f>SUM(D20/D38)</f>
        <v>#DIV/0!</v>
      </c>
      <c r="F21" s="29" t="e">
        <f>SUM(F20/D38)</f>
        <v>#DIV/0!</v>
      </c>
      <c r="G21" s="28" t="s">
        <v>47</v>
      </c>
    </row>
    <row r="22" spans="1:7" ht="15.75" thickBot="1" x14ac:dyDescent="0.3">
      <c r="A22" s="23" t="str">
        <f>'[1]Listes référence'!A9</f>
        <v>MRC des Basques Fonds de vitalisation (FRR)</v>
      </c>
      <c r="B22" s="116" t="e">
        <f>SUM(C12/B38)</f>
        <v>#DIV/0!</v>
      </c>
      <c r="C22" s="51" t="s">
        <v>81</v>
      </c>
      <c r="D22" s="53">
        <f>SUM(D20-C20)</f>
        <v>0</v>
      </c>
      <c r="E22" s="52" t="s">
        <v>81</v>
      </c>
      <c r="F22" s="53">
        <f>SUM(F20-E20)</f>
        <v>0</v>
      </c>
      <c r="G22" s="23" t="s">
        <v>77</v>
      </c>
    </row>
    <row r="23" spans="1:7" ht="15.75" thickBot="1" x14ac:dyDescent="0.3">
      <c r="A23" s="361"/>
      <c r="B23" s="361"/>
      <c r="C23" s="361"/>
      <c r="D23" s="361"/>
      <c r="E23" s="361"/>
      <c r="F23" s="361"/>
      <c r="G23" s="361"/>
    </row>
    <row r="24" spans="1:7" ht="15.75" thickBot="1" x14ac:dyDescent="0.3">
      <c r="A24" s="28" t="s">
        <v>32</v>
      </c>
      <c r="B24" s="224"/>
      <c r="C24" s="304" t="s">
        <v>338</v>
      </c>
      <c r="D24" s="305" t="s">
        <v>42</v>
      </c>
      <c r="E24" s="306" t="s">
        <v>338</v>
      </c>
      <c r="F24" s="307" t="s">
        <v>42</v>
      </c>
    </row>
    <row r="25" spans="1:7" ht="15.75" thickBot="1" x14ac:dyDescent="0.3">
      <c r="A25" s="9" t="str">
        <f>'[1]Listes référence'!A23</f>
        <v>Entrées sources non gouvernementales</v>
      </c>
      <c r="B25" s="37" t="s">
        <v>43</v>
      </c>
      <c r="C25" s="308" t="s">
        <v>34</v>
      </c>
      <c r="D25" s="309" t="s">
        <v>1</v>
      </c>
      <c r="E25" s="310" t="s">
        <v>35</v>
      </c>
      <c r="F25" s="311" t="s">
        <v>1</v>
      </c>
      <c r="G25" s="36" t="s">
        <v>27</v>
      </c>
    </row>
    <row r="26" spans="1:7" x14ac:dyDescent="0.25">
      <c r="A26" s="103" t="s">
        <v>3</v>
      </c>
      <c r="B26" s="98"/>
      <c r="C26" s="90">
        <v>0</v>
      </c>
      <c r="D26" s="99">
        <v>0</v>
      </c>
      <c r="E26" s="104">
        <v>0</v>
      </c>
      <c r="F26" s="99">
        <v>0</v>
      </c>
      <c r="G26" s="102"/>
    </row>
    <row r="27" spans="1:7" x14ac:dyDescent="0.25">
      <c r="A27" s="103" t="s">
        <v>3</v>
      </c>
      <c r="B27" s="89"/>
      <c r="C27" s="90">
        <v>0</v>
      </c>
      <c r="D27" s="83">
        <v>0</v>
      </c>
      <c r="E27" s="91">
        <v>0</v>
      </c>
      <c r="F27" s="83">
        <v>0</v>
      </c>
      <c r="G27" s="92"/>
    </row>
    <row r="28" spans="1:7" x14ac:dyDescent="0.25">
      <c r="A28" s="103" t="s">
        <v>3</v>
      </c>
      <c r="B28" s="89"/>
      <c r="C28" s="90">
        <v>0</v>
      </c>
      <c r="D28" s="83">
        <v>0</v>
      </c>
      <c r="E28" s="91">
        <v>0</v>
      </c>
      <c r="F28" s="83">
        <v>0</v>
      </c>
      <c r="G28" s="92"/>
    </row>
    <row r="29" spans="1:7" x14ac:dyDescent="0.25">
      <c r="A29" s="103" t="s">
        <v>3</v>
      </c>
      <c r="B29" s="89"/>
      <c r="C29" s="90">
        <v>0</v>
      </c>
      <c r="D29" s="83">
        <v>0</v>
      </c>
      <c r="E29" s="91">
        <v>0</v>
      </c>
      <c r="F29" s="83">
        <v>0</v>
      </c>
      <c r="G29" s="92"/>
    </row>
    <row r="30" spans="1:7" x14ac:dyDescent="0.25">
      <c r="A30" s="103" t="s">
        <v>3</v>
      </c>
      <c r="B30" s="89"/>
      <c r="C30" s="90">
        <v>0</v>
      </c>
      <c r="D30" s="83">
        <v>0</v>
      </c>
      <c r="E30" s="91">
        <v>0</v>
      </c>
      <c r="F30" s="83">
        <v>0</v>
      </c>
      <c r="G30" s="92"/>
    </row>
    <row r="31" spans="1:7" x14ac:dyDescent="0.25">
      <c r="A31" s="103" t="s">
        <v>3</v>
      </c>
      <c r="B31" s="89"/>
      <c r="C31" s="90">
        <v>0</v>
      </c>
      <c r="D31" s="83">
        <v>0</v>
      </c>
      <c r="E31" s="91">
        <v>0</v>
      </c>
      <c r="F31" s="83">
        <v>0</v>
      </c>
      <c r="G31" s="92"/>
    </row>
    <row r="32" spans="1:7" x14ac:dyDescent="0.25">
      <c r="A32" s="103" t="s">
        <v>3</v>
      </c>
      <c r="B32" s="89"/>
      <c r="C32" s="90">
        <v>0</v>
      </c>
      <c r="D32" s="83">
        <v>0</v>
      </c>
      <c r="E32" s="91">
        <v>0</v>
      </c>
      <c r="F32" s="83">
        <v>0</v>
      </c>
      <c r="G32" s="92"/>
    </row>
    <row r="33" spans="1:7" ht="15.75" thickBot="1" x14ac:dyDescent="0.3">
      <c r="A33" s="105" t="s">
        <v>3</v>
      </c>
      <c r="B33" s="93"/>
      <c r="C33" s="94">
        <v>0</v>
      </c>
      <c r="D33" s="95">
        <v>0</v>
      </c>
      <c r="E33" s="96">
        <v>0</v>
      </c>
      <c r="F33" s="95">
        <v>0</v>
      </c>
      <c r="G33" s="97"/>
    </row>
    <row r="34" spans="1:7" ht="15.75" thickBot="1" x14ac:dyDescent="0.3">
      <c r="A34" s="9" t="s">
        <v>39</v>
      </c>
      <c r="B34" s="34"/>
      <c r="C34" s="1">
        <f>SUM(C26:C33)</f>
        <v>0</v>
      </c>
      <c r="D34" s="11">
        <f>SUM(D26:D33)</f>
        <v>0</v>
      </c>
      <c r="E34" s="1">
        <f>SUM(E26:E33)</f>
        <v>0</v>
      </c>
      <c r="F34" s="35">
        <f>SUM(F26:F33)</f>
        <v>0</v>
      </c>
      <c r="G34" s="10"/>
    </row>
    <row r="35" spans="1:7" ht="15.75" thickBot="1" x14ac:dyDescent="0.3">
      <c r="A35" s="28" t="s">
        <v>38</v>
      </c>
      <c r="B35" s="8"/>
      <c r="C35" s="29" t="e">
        <f>SUM(C34/B38)</f>
        <v>#DIV/0!</v>
      </c>
      <c r="D35" s="29" t="e">
        <f>SUM(D34/D38)</f>
        <v>#DIV/0!</v>
      </c>
      <c r="F35" s="29" t="e">
        <f>SUM(F34/D38)</f>
        <v>#DIV/0!</v>
      </c>
      <c r="G35" s="28" t="s">
        <v>54</v>
      </c>
    </row>
    <row r="36" spans="1:7" ht="15.75" thickBot="1" x14ac:dyDescent="0.3">
      <c r="A36" s="8"/>
      <c r="B36" s="8"/>
      <c r="C36" s="51" t="s">
        <v>81</v>
      </c>
      <c r="D36" s="53">
        <f>SUM(D34-C34)</f>
        <v>0</v>
      </c>
      <c r="E36" s="52" t="s">
        <v>81</v>
      </c>
      <c r="F36" s="53">
        <f>SUM(F34-E34)</f>
        <v>0</v>
      </c>
      <c r="G36" s="8"/>
    </row>
    <row r="37" spans="1:7" ht="15.75" thickBot="1" x14ac:dyDescent="0.3">
      <c r="A37" s="312" t="s">
        <v>339</v>
      </c>
      <c r="B37" s="34"/>
      <c r="C37" s="182">
        <f>SUM(C20+C34)</f>
        <v>0</v>
      </c>
      <c r="D37" s="313">
        <f>SUM(D20+D34)</f>
        <v>0</v>
      </c>
      <c r="E37" s="6">
        <f>SUM(E20+E34)</f>
        <v>0</v>
      </c>
      <c r="F37" s="48">
        <f>SUM(F20+F34)</f>
        <v>0</v>
      </c>
      <c r="G37" s="8"/>
    </row>
    <row r="38" spans="1:7" ht="15.75" thickBot="1" x14ac:dyDescent="0.3">
      <c r="A38" s="24" t="s">
        <v>53</v>
      </c>
      <c r="B38" s="362">
        <f>SUM(C20+E20+C34+E34)</f>
        <v>0</v>
      </c>
      <c r="C38" s="363"/>
      <c r="D38" s="364">
        <f>SUM(D20+F20+D34+F34)</f>
        <v>0</v>
      </c>
      <c r="E38" s="365"/>
      <c r="F38" s="366"/>
      <c r="G38" s="113"/>
    </row>
    <row r="39" spans="1:7" ht="15.75" thickBot="1" x14ac:dyDescent="0.3">
      <c r="E39" s="51" t="s">
        <v>81</v>
      </c>
      <c r="F39" s="53">
        <f>SUM(D38-B38)</f>
        <v>0</v>
      </c>
      <c r="G39" s="81"/>
    </row>
    <row r="40" spans="1:7" ht="15.75" thickBot="1" x14ac:dyDescent="0.3">
      <c r="A40" s="367"/>
      <c r="B40" s="368"/>
      <c r="C40" s="368"/>
      <c r="D40" s="368"/>
      <c r="E40" s="368"/>
      <c r="F40" s="368"/>
      <c r="G40" s="369"/>
    </row>
    <row r="41" spans="1:7" ht="48" customHeight="1" thickBot="1" x14ac:dyDescent="0.3">
      <c r="A41" s="31" t="s">
        <v>55</v>
      </c>
      <c r="B41" s="370" t="s">
        <v>98</v>
      </c>
      <c r="C41" s="371"/>
      <c r="D41" s="371"/>
      <c r="E41" s="371"/>
      <c r="F41" s="371"/>
      <c r="G41" s="372"/>
    </row>
    <row r="42" spans="1:7" ht="15.75" thickBot="1" x14ac:dyDescent="0.3">
      <c r="A42" s="350"/>
      <c r="B42" s="350"/>
      <c r="C42" s="350"/>
      <c r="D42" s="350"/>
      <c r="E42" s="350"/>
      <c r="F42" s="350"/>
      <c r="G42" s="350"/>
    </row>
    <row r="43" spans="1:7" ht="27" thickBot="1" x14ac:dyDescent="0.45">
      <c r="A43" s="373" t="s">
        <v>60</v>
      </c>
      <c r="B43" s="374"/>
      <c r="C43" s="374"/>
      <c r="D43" s="374"/>
      <c r="E43" s="374"/>
      <c r="F43" s="375"/>
    </row>
    <row r="44" spans="1:7" ht="15.75" thickBot="1" x14ac:dyDescent="0.3">
      <c r="A44" s="28" t="s">
        <v>32</v>
      </c>
      <c r="B44" s="224"/>
      <c r="C44" s="304" t="s">
        <v>338</v>
      </c>
      <c r="D44" s="305" t="s">
        <v>42</v>
      </c>
      <c r="E44" s="306" t="s">
        <v>338</v>
      </c>
      <c r="F44" s="307" t="s">
        <v>42</v>
      </c>
      <c r="G44" s="314" t="s">
        <v>86</v>
      </c>
    </row>
    <row r="45" spans="1:7" ht="15.75" thickBot="1" x14ac:dyDescent="0.3">
      <c r="A45" s="9" t="s">
        <v>61</v>
      </c>
      <c r="B45" s="38" t="s">
        <v>48</v>
      </c>
      <c r="C45" s="308" t="s">
        <v>34</v>
      </c>
      <c r="D45" s="309" t="s">
        <v>1</v>
      </c>
      <c r="E45" s="310" t="s">
        <v>35</v>
      </c>
      <c r="F45" s="315" t="s">
        <v>1</v>
      </c>
      <c r="G45" s="30" t="s">
        <v>27</v>
      </c>
    </row>
    <row r="46" spans="1:7" x14ac:dyDescent="0.25">
      <c r="A46" s="106" t="s">
        <v>3</v>
      </c>
      <c r="B46" s="107"/>
      <c r="C46" s="90">
        <v>0</v>
      </c>
      <c r="D46" s="99">
        <v>0</v>
      </c>
      <c r="E46" s="100">
        <v>0</v>
      </c>
      <c r="F46" s="99">
        <v>0</v>
      </c>
      <c r="G46" s="102"/>
    </row>
    <row r="47" spans="1:7" x14ac:dyDescent="0.25">
      <c r="A47" s="106" t="s">
        <v>3</v>
      </c>
      <c r="B47" s="108"/>
      <c r="C47" s="90">
        <v>0</v>
      </c>
      <c r="D47" s="83">
        <v>0</v>
      </c>
      <c r="E47" s="109">
        <v>0</v>
      </c>
      <c r="F47" s="83">
        <v>0</v>
      </c>
      <c r="G47" s="92"/>
    </row>
    <row r="48" spans="1:7" x14ac:dyDescent="0.25">
      <c r="A48" s="106" t="s">
        <v>3</v>
      </c>
      <c r="B48" s="108"/>
      <c r="C48" s="90">
        <v>0</v>
      </c>
      <c r="D48" s="83">
        <v>0</v>
      </c>
      <c r="E48" s="109">
        <v>0</v>
      </c>
      <c r="F48" s="83">
        <v>0</v>
      </c>
      <c r="G48" s="92"/>
    </row>
    <row r="49" spans="1:7" x14ac:dyDescent="0.25">
      <c r="A49" s="106" t="s">
        <v>3</v>
      </c>
      <c r="B49" s="108"/>
      <c r="C49" s="90">
        <v>0</v>
      </c>
      <c r="D49" s="83">
        <v>0</v>
      </c>
      <c r="E49" s="109">
        <v>0</v>
      </c>
      <c r="F49" s="83">
        <v>0</v>
      </c>
      <c r="G49" s="92"/>
    </row>
    <row r="50" spans="1:7" x14ac:dyDescent="0.25">
      <c r="A50" s="106" t="s">
        <v>3</v>
      </c>
      <c r="B50" s="108"/>
      <c r="C50" s="90">
        <v>0</v>
      </c>
      <c r="D50" s="83">
        <v>0</v>
      </c>
      <c r="E50" s="109">
        <v>0</v>
      </c>
      <c r="F50" s="83">
        <v>0</v>
      </c>
      <c r="G50" s="92"/>
    </row>
    <row r="51" spans="1:7" x14ac:dyDescent="0.25">
      <c r="A51" s="106" t="s">
        <v>3</v>
      </c>
      <c r="B51" s="108"/>
      <c r="C51" s="90">
        <v>0</v>
      </c>
      <c r="D51" s="83">
        <v>0</v>
      </c>
      <c r="E51" s="109">
        <v>0</v>
      </c>
      <c r="F51" s="83">
        <v>0</v>
      </c>
      <c r="G51" s="92"/>
    </row>
    <row r="52" spans="1:7" x14ac:dyDescent="0.25">
      <c r="A52" s="106" t="s">
        <v>3</v>
      </c>
      <c r="B52" s="108"/>
      <c r="C52" s="90">
        <v>0</v>
      </c>
      <c r="D52" s="83">
        <v>0</v>
      </c>
      <c r="E52" s="109">
        <v>0</v>
      </c>
      <c r="F52" s="83">
        <v>0</v>
      </c>
      <c r="G52" s="92"/>
    </row>
    <row r="53" spans="1:7" x14ac:dyDescent="0.25">
      <c r="A53" s="103" t="s">
        <v>3</v>
      </c>
      <c r="B53" s="108"/>
      <c r="C53" s="90">
        <v>0</v>
      </c>
      <c r="D53" s="83">
        <v>0</v>
      </c>
      <c r="E53" s="109">
        <v>0</v>
      </c>
      <c r="F53" s="83">
        <v>0</v>
      </c>
      <c r="G53" s="92"/>
    </row>
    <row r="54" spans="1:7" x14ac:dyDescent="0.25">
      <c r="A54" s="103" t="s">
        <v>3</v>
      </c>
      <c r="B54" s="108"/>
      <c r="C54" s="90">
        <v>0</v>
      </c>
      <c r="D54" s="83">
        <v>0</v>
      </c>
      <c r="E54" s="109">
        <v>0</v>
      </c>
      <c r="F54" s="83">
        <v>0</v>
      </c>
      <c r="G54" s="92"/>
    </row>
    <row r="55" spans="1:7" x14ac:dyDescent="0.25">
      <c r="A55" s="103" t="s">
        <v>3</v>
      </c>
      <c r="B55" s="108"/>
      <c r="C55" s="90">
        <v>0</v>
      </c>
      <c r="D55" s="83">
        <v>0</v>
      </c>
      <c r="E55" s="109">
        <v>0</v>
      </c>
      <c r="F55" s="83">
        <v>0</v>
      </c>
      <c r="G55" s="92"/>
    </row>
    <row r="56" spans="1:7" x14ac:dyDescent="0.25">
      <c r="A56" s="103" t="s">
        <v>3</v>
      </c>
      <c r="B56" s="108"/>
      <c r="C56" s="90">
        <v>0</v>
      </c>
      <c r="D56" s="83">
        <v>0</v>
      </c>
      <c r="E56" s="109">
        <v>0</v>
      </c>
      <c r="F56" s="83">
        <v>0</v>
      </c>
      <c r="G56" s="92"/>
    </row>
    <row r="57" spans="1:7" x14ac:dyDescent="0.25">
      <c r="A57" s="103" t="s">
        <v>3</v>
      </c>
      <c r="B57" s="108"/>
      <c r="C57" s="90">
        <v>0</v>
      </c>
      <c r="D57" s="83">
        <v>0</v>
      </c>
      <c r="E57" s="109">
        <v>0</v>
      </c>
      <c r="F57" s="83">
        <v>0</v>
      </c>
      <c r="G57" s="92"/>
    </row>
    <row r="58" spans="1:7" x14ac:dyDescent="0.25">
      <c r="A58" s="103" t="s">
        <v>3</v>
      </c>
      <c r="B58" s="108"/>
      <c r="C58" s="90">
        <v>0</v>
      </c>
      <c r="D58" s="83">
        <v>0</v>
      </c>
      <c r="E58" s="109">
        <v>0</v>
      </c>
      <c r="F58" s="83">
        <v>0</v>
      </c>
      <c r="G58" s="92"/>
    </row>
    <row r="59" spans="1:7" x14ac:dyDescent="0.25">
      <c r="A59" s="103" t="s">
        <v>3</v>
      </c>
      <c r="B59" s="108"/>
      <c r="C59" s="90">
        <v>0</v>
      </c>
      <c r="D59" s="83">
        <v>0</v>
      </c>
      <c r="E59" s="109">
        <v>0</v>
      </c>
      <c r="F59" s="83">
        <v>0</v>
      </c>
      <c r="G59" s="92"/>
    </row>
    <row r="60" spans="1:7" x14ac:dyDescent="0.25">
      <c r="A60" s="103" t="s">
        <v>3</v>
      </c>
      <c r="B60" s="108"/>
      <c r="C60" s="90">
        <v>0</v>
      </c>
      <c r="D60" s="83">
        <v>0</v>
      </c>
      <c r="E60" s="109">
        <v>0</v>
      </c>
      <c r="F60" s="83">
        <v>0</v>
      </c>
      <c r="G60" s="92"/>
    </row>
    <row r="61" spans="1:7" x14ac:dyDescent="0.25">
      <c r="A61" s="103" t="s">
        <v>3</v>
      </c>
      <c r="B61" s="108"/>
      <c r="C61" s="90">
        <v>0</v>
      </c>
      <c r="D61" s="83">
        <v>0</v>
      </c>
      <c r="E61" s="109">
        <v>0</v>
      </c>
      <c r="F61" s="83">
        <v>0</v>
      </c>
      <c r="G61" s="92"/>
    </row>
    <row r="62" spans="1:7" x14ac:dyDescent="0.25">
      <c r="A62" s="103" t="s">
        <v>3</v>
      </c>
      <c r="B62" s="108"/>
      <c r="C62" s="90">
        <v>0</v>
      </c>
      <c r="D62" s="83">
        <v>0</v>
      </c>
      <c r="E62" s="109">
        <v>0</v>
      </c>
      <c r="F62" s="83">
        <v>0</v>
      </c>
      <c r="G62" s="92"/>
    </row>
    <row r="63" spans="1:7" x14ac:dyDescent="0.25">
      <c r="A63" s="103" t="s">
        <v>3</v>
      </c>
      <c r="B63" s="108"/>
      <c r="C63" s="90">
        <v>0</v>
      </c>
      <c r="D63" s="83">
        <v>0</v>
      </c>
      <c r="E63" s="109">
        <v>0</v>
      </c>
      <c r="F63" s="83">
        <v>0</v>
      </c>
      <c r="G63" s="92"/>
    </row>
    <row r="64" spans="1:7" x14ac:dyDescent="0.25">
      <c r="A64" s="103" t="s">
        <v>3</v>
      </c>
      <c r="B64" s="108"/>
      <c r="C64" s="90">
        <v>0</v>
      </c>
      <c r="D64" s="83">
        <v>0</v>
      </c>
      <c r="E64" s="109">
        <v>0</v>
      </c>
      <c r="F64" s="83">
        <v>0</v>
      </c>
      <c r="G64" s="92"/>
    </row>
    <row r="65" spans="1:7" x14ac:dyDescent="0.25">
      <c r="A65" s="103" t="s">
        <v>3</v>
      </c>
      <c r="B65" s="108"/>
      <c r="C65" s="90">
        <v>0</v>
      </c>
      <c r="D65" s="83">
        <v>0</v>
      </c>
      <c r="E65" s="109">
        <v>0</v>
      </c>
      <c r="F65" s="83">
        <v>0</v>
      </c>
      <c r="G65" s="92"/>
    </row>
    <row r="66" spans="1:7" x14ac:dyDescent="0.25">
      <c r="A66" s="58" t="s">
        <v>70</v>
      </c>
      <c r="B66" s="32"/>
      <c r="C66" s="110">
        <v>0</v>
      </c>
      <c r="D66" s="108">
        <v>0</v>
      </c>
      <c r="E66" s="108">
        <v>0</v>
      </c>
      <c r="F66" s="108">
        <v>0</v>
      </c>
      <c r="G66" s="61" t="s">
        <v>72</v>
      </c>
    </row>
    <row r="67" spans="1:7" ht="15.75" thickBot="1" x14ac:dyDescent="0.3">
      <c r="A67" s="59" t="s">
        <v>71</v>
      </c>
      <c r="B67" s="33"/>
      <c r="C67" s="111">
        <v>0</v>
      </c>
      <c r="D67" s="112">
        <v>0</v>
      </c>
      <c r="E67" s="112">
        <v>0</v>
      </c>
      <c r="F67" s="112">
        <v>0</v>
      </c>
      <c r="G67" s="60" t="s">
        <v>73</v>
      </c>
    </row>
    <row r="68" spans="1:7" ht="15.75" thickBot="1" x14ac:dyDescent="0.3">
      <c r="A68" s="5" t="s">
        <v>340</v>
      </c>
      <c r="B68" s="43"/>
      <c r="C68" s="3">
        <f>SUM(C46:C67)</f>
        <v>0</v>
      </c>
      <c r="D68" s="12">
        <f>SUM(D46:D67)</f>
        <v>0</v>
      </c>
      <c r="E68" s="3">
        <f>SUM(E46:E67)</f>
        <v>0</v>
      </c>
      <c r="F68" s="12">
        <f>SUM(F46:F67)</f>
        <v>0</v>
      </c>
      <c r="G68" s="79" t="s">
        <v>94</v>
      </c>
    </row>
    <row r="69" spans="1:7" ht="15.75" thickBot="1" x14ac:dyDescent="0.3">
      <c r="A69" s="8"/>
      <c r="B69" s="8"/>
      <c r="C69" s="51" t="s">
        <v>81</v>
      </c>
      <c r="D69" s="53">
        <f>SUM(D68-C68)</f>
        <v>0</v>
      </c>
      <c r="E69" s="52" t="s">
        <v>81</v>
      </c>
      <c r="F69" s="53">
        <f>SUM(F68-E68)</f>
        <v>0</v>
      </c>
      <c r="G69" s="115"/>
    </row>
    <row r="70" spans="1:7" ht="15.75" thickBot="1" x14ac:dyDescent="0.3">
      <c r="A70" s="376"/>
      <c r="B70" s="376"/>
      <c r="C70" s="376"/>
      <c r="D70" s="376"/>
      <c r="E70" s="376"/>
      <c r="F70" s="376"/>
      <c r="G70" s="376"/>
    </row>
    <row r="71" spans="1:7" ht="15.75" thickBot="1" x14ac:dyDescent="0.3">
      <c r="A71" s="26" t="s">
        <v>62</v>
      </c>
      <c r="B71" s="345">
        <f>SUM(C68+E68)</f>
        <v>0</v>
      </c>
      <c r="C71" s="346"/>
      <c r="D71" s="347">
        <f>SUM(D68+F68)</f>
        <v>0</v>
      </c>
      <c r="E71" s="348"/>
      <c r="F71" s="349"/>
      <c r="G71" s="113"/>
    </row>
    <row r="72" spans="1:7" ht="15.75" thickBot="1" x14ac:dyDescent="0.3">
      <c r="E72" s="51" t="s">
        <v>81</v>
      </c>
      <c r="F72" s="53">
        <f>SUM(D71-B71)</f>
        <v>0</v>
      </c>
      <c r="G72" s="81"/>
    </row>
    <row r="73" spans="1:7" ht="15.75" thickBot="1" x14ac:dyDescent="0.3">
      <c r="A73" s="367"/>
      <c r="B73" s="368"/>
      <c r="C73" s="368"/>
      <c r="D73" s="368"/>
      <c r="E73" s="368"/>
      <c r="F73" s="368"/>
      <c r="G73" s="369"/>
    </row>
    <row r="74" spans="1:7" ht="15.75" thickBot="1" x14ac:dyDescent="0.3">
      <c r="A74" s="9" t="s">
        <v>63</v>
      </c>
      <c r="B74" s="47"/>
      <c r="C74" s="6">
        <f>SUM((C20+C34)-C68)</f>
        <v>0</v>
      </c>
      <c r="D74" s="13">
        <f>SUM((D20+D34)-D68)</f>
        <v>0</v>
      </c>
      <c r="E74" s="25">
        <f>SUM((E20+E34)-E68)</f>
        <v>0</v>
      </c>
      <c r="F74" s="48">
        <f>SUM((F20+F34)-F68)</f>
        <v>0</v>
      </c>
      <c r="G74" s="113"/>
    </row>
    <row r="75" spans="1:7" ht="15.75" thickBot="1" x14ac:dyDescent="0.3">
      <c r="A75" s="27" t="s">
        <v>57</v>
      </c>
      <c r="B75" s="345">
        <f>SUM(B38-B71)</f>
        <v>0</v>
      </c>
      <c r="C75" s="346"/>
      <c r="D75" s="379">
        <f>SUM(D38-D71)</f>
        <v>0</v>
      </c>
      <c r="E75" s="380"/>
      <c r="F75" s="381"/>
      <c r="G75" s="114"/>
    </row>
    <row r="76" spans="1:7" ht="15.75" thickBot="1" x14ac:dyDescent="0.3">
      <c r="E76" s="51" t="s">
        <v>81</v>
      </c>
      <c r="F76" s="53">
        <f>SUM(D75-B75)</f>
        <v>0</v>
      </c>
      <c r="G76" s="81"/>
    </row>
    <row r="77" spans="1:7" ht="15.75" thickBot="1" x14ac:dyDescent="0.3">
      <c r="A77" s="367"/>
      <c r="B77" s="368"/>
      <c r="C77" s="368"/>
      <c r="D77" s="368"/>
      <c r="E77" s="368"/>
      <c r="F77" s="368"/>
      <c r="G77" s="369"/>
    </row>
    <row r="78" spans="1:7" ht="15.75" thickBot="1" x14ac:dyDescent="0.3">
      <c r="A78" s="382" t="str">
        <f>'[1]Listes référence'!A9</f>
        <v>MRC des Basques Fonds de vitalisation (FRR)</v>
      </c>
      <c r="B78" s="39"/>
      <c r="C78" s="45" t="e">
        <f>SUM(C12/C68)</f>
        <v>#DIV/0!</v>
      </c>
      <c r="D78" s="46" t="e">
        <f>SUM(C12/D68)</f>
        <v>#DIV/0!</v>
      </c>
      <c r="E78" s="40"/>
      <c r="F78" s="41"/>
      <c r="G78" s="382" t="s">
        <v>76</v>
      </c>
    </row>
    <row r="79" spans="1:7" ht="15.75" thickBot="1" x14ac:dyDescent="0.3">
      <c r="A79" s="383"/>
      <c r="B79" s="39"/>
      <c r="C79" s="44" t="s">
        <v>75</v>
      </c>
      <c r="D79" s="44" t="s">
        <v>74</v>
      </c>
      <c r="E79" s="39"/>
      <c r="F79" s="42"/>
      <c r="G79" s="383"/>
    </row>
    <row r="80" spans="1:7" ht="30.6" customHeight="1" thickBot="1" x14ac:dyDescent="0.3">
      <c r="A80" s="31" t="s">
        <v>55</v>
      </c>
      <c r="B80" s="370" t="s">
        <v>95</v>
      </c>
      <c r="C80" s="371"/>
      <c r="D80" s="371"/>
      <c r="E80" s="371"/>
      <c r="F80" s="371"/>
      <c r="G80" s="372"/>
    </row>
    <row r="82" spans="3:6" x14ac:dyDescent="0.25">
      <c r="D82" s="14" t="s">
        <v>33</v>
      </c>
      <c r="F82" s="14" t="s">
        <v>33</v>
      </c>
    </row>
    <row r="83" spans="3:6" ht="15.75" thickBot="1" x14ac:dyDescent="0.3">
      <c r="D83" s="4"/>
      <c r="E83" s="4"/>
      <c r="F83" s="4"/>
    </row>
    <row r="84" spans="3:6" ht="15.75" thickBot="1" x14ac:dyDescent="0.3">
      <c r="C84" s="377" t="s">
        <v>97</v>
      </c>
      <c r="D84" s="378"/>
      <c r="E84" s="7" t="s">
        <v>56</v>
      </c>
      <c r="F84" s="2" t="s">
        <v>341</v>
      </c>
    </row>
  </sheetData>
  <sheetProtection algorithmName="SHA-512" hashValue="vHDs1OIgXG4+JO6IFrLrxeHNcrO0RDvB/hNwzhebaKQTmaiXAO+A6SKYbknr4m57ocwaJ87td5vTip9jzshRxw==" saltValue="zyhp9oDr0iJmdISUzspOng==" spinCount="100000" sheet="1" objects="1" scenarios="1"/>
  <mergeCells count="28">
    <mergeCell ref="B80:G80"/>
    <mergeCell ref="C84:D84"/>
    <mergeCell ref="A73:G73"/>
    <mergeCell ref="B75:C75"/>
    <mergeCell ref="D75:F75"/>
    <mergeCell ref="A77:G77"/>
    <mergeCell ref="A78:A79"/>
    <mergeCell ref="G78:G79"/>
    <mergeCell ref="B71:C71"/>
    <mergeCell ref="D71:F71"/>
    <mergeCell ref="A7:G7"/>
    <mergeCell ref="A8:C8"/>
    <mergeCell ref="D8:F8"/>
    <mergeCell ref="A9:F9"/>
    <mergeCell ref="A23:G23"/>
    <mergeCell ref="B38:C38"/>
    <mergeCell ref="D38:F38"/>
    <mergeCell ref="A40:G40"/>
    <mergeCell ref="B41:G41"/>
    <mergeCell ref="A42:G42"/>
    <mergeCell ref="A43:F43"/>
    <mergeCell ref="A70:G70"/>
    <mergeCell ref="B2:G2"/>
    <mergeCell ref="B3:G3"/>
    <mergeCell ref="B4:G4"/>
    <mergeCell ref="B5:G5"/>
    <mergeCell ref="C6:D6"/>
    <mergeCell ref="F6:G6"/>
  </mergeCells>
  <pageMargins left="0.7" right="0.7" top="0.75" bottom="0.75" header="0.3" footer="0.3"/>
  <pageSetup paperSize="5" scale="66" fitToHeight="0" orientation="landscape" r:id="rId1"/>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D8CF-526F-44B6-B6D4-CEBF660ED38D}">
  <dimension ref="A2:A32"/>
  <sheetViews>
    <sheetView topLeftCell="A11" zoomScale="120" zoomScaleNormal="120" workbookViewId="0">
      <selection activeCell="A28" sqref="A28"/>
    </sheetView>
  </sheetViews>
  <sheetFormatPr baseColWidth="10" defaultRowHeight="15" x14ac:dyDescent="0.25"/>
  <cols>
    <col min="1" max="1" width="108" customWidth="1"/>
  </cols>
  <sheetData>
    <row r="2" spans="1:1" ht="45" customHeight="1" x14ac:dyDescent="0.25">
      <c r="A2" s="288" t="s">
        <v>243</v>
      </c>
    </row>
    <row r="4" spans="1:1" ht="25.5" customHeight="1" x14ac:dyDescent="0.25">
      <c r="A4" s="286" t="s">
        <v>330</v>
      </c>
    </row>
    <row r="5" spans="1:1" x14ac:dyDescent="0.25">
      <c r="A5" s="302"/>
    </row>
    <row r="6" spans="1:1" x14ac:dyDescent="0.25">
      <c r="A6" s="266"/>
    </row>
    <row r="7" spans="1:1" ht="25.5" customHeight="1" x14ac:dyDescent="0.25">
      <c r="A7" s="286" t="s">
        <v>331</v>
      </c>
    </row>
    <row r="8" spans="1:1" x14ac:dyDescent="0.25">
      <c r="A8" s="302"/>
    </row>
    <row r="9" spans="1:1" x14ac:dyDescent="0.25">
      <c r="A9" s="266"/>
    </row>
    <row r="10" spans="1:1" ht="25.5" customHeight="1" x14ac:dyDescent="0.25">
      <c r="A10" s="286" t="s">
        <v>332</v>
      </c>
    </row>
    <row r="11" spans="1:1" x14ac:dyDescent="0.25">
      <c r="A11" s="302"/>
    </row>
    <row r="12" spans="1:1" x14ac:dyDescent="0.25">
      <c r="A12" s="266"/>
    </row>
    <row r="13" spans="1:1" ht="26.25" customHeight="1" x14ac:dyDescent="0.25">
      <c r="A13" s="286" t="s">
        <v>333</v>
      </c>
    </row>
    <row r="14" spans="1:1" x14ac:dyDescent="0.25">
      <c r="A14" s="302"/>
    </row>
    <row r="15" spans="1:1" x14ac:dyDescent="0.25">
      <c r="A15" s="266"/>
    </row>
    <row r="16" spans="1:1" ht="26.25" customHeight="1" x14ac:dyDescent="0.25">
      <c r="A16" s="286" t="s">
        <v>334</v>
      </c>
    </row>
    <row r="17" spans="1:1" x14ac:dyDescent="0.25">
      <c r="A17" s="302"/>
    </row>
    <row r="18" spans="1:1" x14ac:dyDescent="0.25">
      <c r="A18" s="266"/>
    </row>
    <row r="19" spans="1:1" ht="25.5" customHeight="1" x14ac:dyDescent="0.25">
      <c r="A19" s="286" t="s">
        <v>335</v>
      </c>
    </row>
    <row r="20" spans="1:1" x14ac:dyDescent="0.25">
      <c r="A20" s="302"/>
    </row>
    <row r="21" spans="1:1" ht="15.75" thickBot="1" x14ac:dyDescent="0.3">
      <c r="A21" s="266"/>
    </row>
    <row r="22" spans="1:1" x14ac:dyDescent="0.25">
      <c r="A22" s="287" t="s">
        <v>213</v>
      </c>
    </row>
    <row r="23" spans="1:1" ht="15.75" thickBot="1" x14ac:dyDescent="0.3">
      <c r="A23" s="269" t="s">
        <v>214</v>
      </c>
    </row>
    <row r="24" spans="1:1" x14ac:dyDescent="0.25">
      <c r="A24" s="266"/>
    </row>
    <row r="25" spans="1:1" ht="25.5" customHeight="1" x14ac:dyDescent="0.25">
      <c r="A25" s="286" t="s">
        <v>336</v>
      </c>
    </row>
    <row r="26" spans="1:1" x14ac:dyDescent="0.25">
      <c r="A26" s="302"/>
    </row>
    <row r="27" spans="1:1" x14ac:dyDescent="0.25">
      <c r="A27" s="266"/>
    </row>
    <row r="28" spans="1:1" ht="25.5" customHeight="1" x14ac:dyDescent="0.25">
      <c r="A28" s="286" t="s">
        <v>337</v>
      </c>
    </row>
    <row r="29" spans="1:1" x14ac:dyDescent="0.25">
      <c r="A29" s="302"/>
    </row>
    <row r="30" spans="1:1" x14ac:dyDescent="0.25">
      <c r="A30" s="266"/>
    </row>
    <row r="31" spans="1:1" ht="66" customHeight="1" x14ac:dyDescent="0.25">
      <c r="A31" s="270" t="s">
        <v>228</v>
      </c>
    </row>
    <row r="32" spans="1:1" ht="15.75" thickBot="1" x14ac:dyDescent="0.3">
      <c r="A32" s="271" t="s">
        <v>227</v>
      </c>
    </row>
  </sheetData>
  <sheetProtection algorithmName="SHA-512" hashValue="VknLC+763N+JamR1ukV51lLZj9XIM7xApvuq0y/sx+Bwk8sTCiKfu7r9KfIPNShehdwOgDe9eMIqAkAVNquu1A==" saltValue="1DiTTeJ3AXWOV5de4kVuAg==" spinCount="100000" sheet="1" objects="1" scenarios="1"/>
  <pageMargins left="0.7" right="0.7"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1DB0-A913-4A43-A6A1-FCA87101B3FF}">
  <sheetPr>
    <tabColor theme="8" tint="0.79998168889431442"/>
    <pageSetUpPr fitToPage="1"/>
  </sheetPr>
  <dimension ref="B1:L76"/>
  <sheetViews>
    <sheetView zoomScale="90" zoomScaleNormal="90" workbookViewId="0">
      <selection activeCell="B12" sqref="B12"/>
    </sheetView>
  </sheetViews>
  <sheetFormatPr baseColWidth="10" defaultRowHeight="15" x14ac:dyDescent="0.25"/>
  <cols>
    <col min="1" max="1" width="1.7109375" customWidth="1"/>
    <col min="2" max="2" width="40.7109375" customWidth="1"/>
    <col min="3" max="3" width="18.7109375" customWidth="1"/>
    <col min="4" max="5" width="16.7109375" customWidth="1"/>
    <col min="6" max="6" width="20.7109375" customWidth="1"/>
    <col min="7" max="7" width="3.42578125" customWidth="1"/>
    <col min="8" max="8" width="40.7109375" customWidth="1"/>
    <col min="9" max="9" width="18.7109375" customWidth="1"/>
    <col min="10" max="11" width="16.7109375" customWidth="1"/>
    <col min="12" max="12" width="20.7109375" customWidth="1"/>
  </cols>
  <sheetData>
    <row r="1" spans="2:12" ht="24" x14ac:dyDescent="0.4">
      <c r="B1" s="390" t="s">
        <v>71</v>
      </c>
      <c r="C1" s="390"/>
      <c r="D1" s="390"/>
      <c r="E1" s="390"/>
      <c r="F1" s="390"/>
      <c r="G1" s="390"/>
      <c r="H1" s="390"/>
      <c r="I1" s="390"/>
      <c r="J1" s="390"/>
      <c r="K1" s="390"/>
      <c r="L1" s="390"/>
    </row>
    <row r="2" spans="2:12" ht="24" x14ac:dyDescent="0.4">
      <c r="B2" s="390" t="s">
        <v>79</v>
      </c>
      <c r="C2" s="390"/>
      <c r="D2" s="390"/>
      <c r="E2" s="390"/>
      <c r="F2" s="390"/>
      <c r="G2" s="390"/>
      <c r="H2" s="390"/>
      <c r="I2" s="390"/>
      <c r="J2" s="390"/>
      <c r="K2" s="390"/>
      <c r="L2" s="390"/>
    </row>
    <row r="3" spans="2:12" ht="14.25" customHeight="1" x14ac:dyDescent="0.4">
      <c r="B3" s="50"/>
      <c r="C3" s="50"/>
      <c r="D3" s="50"/>
      <c r="E3" s="50"/>
      <c r="F3" s="50"/>
      <c r="G3" s="50"/>
      <c r="H3" s="50"/>
      <c r="I3" s="50"/>
      <c r="J3" s="50"/>
      <c r="K3" s="50"/>
      <c r="L3" s="50"/>
    </row>
    <row r="4" spans="2:12" ht="24" x14ac:dyDescent="0.4">
      <c r="B4" s="54" t="s">
        <v>83</v>
      </c>
      <c r="C4" s="57">
        <f>SUM(C22+I22+C40+I40+C58+I58+C76+I76)</f>
        <v>0</v>
      </c>
      <c r="D4" s="62"/>
      <c r="E4" s="76" t="s">
        <v>93</v>
      </c>
      <c r="F4" s="75">
        <f>SUM(F22+L22+F40+L40+F58+L58+F76+L76)</f>
        <v>0</v>
      </c>
      <c r="G4" s="50"/>
      <c r="H4" s="55" t="s">
        <v>92</v>
      </c>
      <c r="I4" s="56">
        <f>SUM(D22+J22+D40+J40+D58+J58+D76+J76)</f>
        <v>0</v>
      </c>
      <c r="J4" s="77"/>
      <c r="K4" s="78" t="s">
        <v>91</v>
      </c>
      <c r="L4" s="56">
        <f>SUM(E22+K22+E40+K40+E58+K58+K76+E76)</f>
        <v>0</v>
      </c>
    </row>
    <row r="5" spans="2:12" ht="14.25" customHeight="1" thickBot="1" x14ac:dyDescent="0.45">
      <c r="B5" s="50"/>
      <c r="C5" s="50"/>
      <c r="D5" s="50"/>
      <c r="E5" s="50"/>
      <c r="F5" s="50"/>
      <c r="G5" s="50"/>
      <c r="H5" s="50"/>
      <c r="I5" s="50"/>
      <c r="J5" s="50"/>
      <c r="K5" s="50"/>
      <c r="L5" s="50"/>
    </row>
    <row r="6" spans="2:12" ht="19.5" thickBot="1" x14ac:dyDescent="0.35">
      <c r="B6" s="72" t="s">
        <v>99</v>
      </c>
      <c r="C6" s="384" t="s">
        <v>3</v>
      </c>
      <c r="D6" s="385"/>
      <c r="E6" s="385"/>
      <c r="F6" s="386"/>
      <c r="H6" s="68" t="s">
        <v>99</v>
      </c>
      <c r="I6" s="387" t="s">
        <v>3</v>
      </c>
      <c r="J6" s="388"/>
      <c r="K6" s="388"/>
      <c r="L6" s="389"/>
    </row>
    <row r="7" spans="2:12" ht="19.5" thickBot="1" x14ac:dyDescent="0.35">
      <c r="B7" s="68"/>
      <c r="C7" s="69"/>
      <c r="D7" s="70" t="s">
        <v>34</v>
      </c>
      <c r="E7" s="70" t="s">
        <v>90</v>
      </c>
      <c r="F7" s="71"/>
      <c r="H7" s="68"/>
      <c r="I7" s="69"/>
      <c r="J7" s="70" t="s">
        <v>34</v>
      </c>
      <c r="K7" s="70" t="s">
        <v>90</v>
      </c>
      <c r="L7" s="71"/>
    </row>
    <row r="8" spans="2:12" s="49" customFormat="1" ht="30.75" thickBot="1" x14ac:dyDescent="0.3">
      <c r="B8" s="64" t="s">
        <v>127</v>
      </c>
      <c r="C8" s="65" t="s">
        <v>82</v>
      </c>
      <c r="D8" s="66" t="s">
        <v>87</v>
      </c>
      <c r="E8" s="66" t="s">
        <v>88</v>
      </c>
      <c r="F8" s="67" t="s">
        <v>93</v>
      </c>
      <c r="H8" s="64" t="s">
        <v>127</v>
      </c>
      <c r="I8" s="65" t="s">
        <v>82</v>
      </c>
      <c r="J8" s="66" t="s">
        <v>87</v>
      </c>
      <c r="K8" s="66" t="s">
        <v>88</v>
      </c>
      <c r="L8" s="67" t="s">
        <v>93</v>
      </c>
    </row>
    <row r="9" spans="2:12" x14ac:dyDescent="0.25">
      <c r="B9" s="80"/>
      <c r="C9" s="225">
        <v>0</v>
      </c>
      <c r="D9" s="85">
        <f>C9*4.9875%</f>
        <v>0</v>
      </c>
      <c r="E9" s="85">
        <f t="shared" ref="E9:E21" si="0">C9*9.9875%</f>
        <v>0</v>
      </c>
      <c r="F9" s="226">
        <f>C9+D9</f>
        <v>0</v>
      </c>
      <c r="G9" s="81"/>
      <c r="H9" s="80" t="s">
        <v>242</v>
      </c>
      <c r="I9" s="225">
        <v>0</v>
      </c>
      <c r="J9" s="85">
        <f>I9*4.9875%</f>
        <v>0</v>
      </c>
      <c r="K9" s="85">
        <f t="shared" ref="K9:K21" si="1">I9*9.9875%</f>
        <v>0</v>
      </c>
      <c r="L9" s="226">
        <f>I9+J9</f>
        <v>0</v>
      </c>
    </row>
    <row r="10" spans="2:12" x14ac:dyDescent="0.25">
      <c r="B10" s="82"/>
      <c r="C10" s="83">
        <v>0</v>
      </c>
      <c r="D10" s="86">
        <f t="shared" ref="D10:D21" si="2">C10*4.9875%</f>
        <v>0</v>
      </c>
      <c r="E10" s="85">
        <f t="shared" si="0"/>
        <v>0</v>
      </c>
      <c r="F10" s="226">
        <f t="shared" ref="F10:F21" si="3">C10+D10</f>
        <v>0</v>
      </c>
      <c r="G10" s="81"/>
      <c r="H10" s="82"/>
      <c r="I10" s="83">
        <v>0</v>
      </c>
      <c r="J10" s="86">
        <f t="shared" ref="J10:J21" si="4">I10*4.9875%</f>
        <v>0</v>
      </c>
      <c r="K10" s="85">
        <f t="shared" si="1"/>
        <v>0</v>
      </c>
      <c r="L10" s="226">
        <f t="shared" ref="L10:L21" si="5">I10+J10</f>
        <v>0</v>
      </c>
    </row>
    <row r="11" spans="2:12" x14ac:dyDescent="0.25">
      <c r="B11" s="82"/>
      <c r="C11" s="83">
        <v>0</v>
      </c>
      <c r="D11" s="86">
        <f t="shared" si="2"/>
        <v>0</v>
      </c>
      <c r="E11" s="85">
        <f t="shared" si="0"/>
        <v>0</v>
      </c>
      <c r="F11" s="226">
        <f t="shared" si="3"/>
        <v>0</v>
      </c>
      <c r="G11" s="81"/>
      <c r="H11" s="82"/>
      <c r="I11" s="83">
        <v>0</v>
      </c>
      <c r="J11" s="86">
        <f t="shared" si="4"/>
        <v>0</v>
      </c>
      <c r="K11" s="85">
        <f t="shared" si="1"/>
        <v>0</v>
      </c>
      <c r="L11" s="226">
        <f t="shared" si="5"/>
        <v>0</v>
      </c>
    </row>
    <row r="12" spans="2:12" x14ac:dyDescent="0.25">
      <c r="B12" s="82"/>
      <c r="C12" s="83">
        <v>0</v>
      </c>
      <c r="D12" s="86">
        <f t="shared" si="2"/>
        <v>0</v>
      </c>
      <c r="E12" s="85">
        <f t="shared" si="0"/>
        <v>0</v>
      </c>
      <c r="F12" s="226">
        <f t="shared" si="3"/>
        <v>0</v>
      </c>
      <c r="G12" s="81"/>
      <c r="H12" s="82"/>
      <c r="I12" s="83">
        <v>0</v>
      </c>
      <c r="J12" s="86">
        <f t="shared" si="4"/>
        <v>0</v>
      </c>
      <c r="K12" s="85">
        <f t="shared" si="1"/>
        <v>0</v>
      </c>
      <c r="L12" s="226">
        <f t="shared" si="5"/>
        <v>0</v>
      </c>
    </row>
    <row r="13" spans="2:12" x14ac:dyDescent="0.25">
      <c r="B13" s="82"/>
      <c r="C13" s="83">
        <v>0</v>
      </c>
      <c r="D13" s="86">
        <f t="shared" si="2"/>
        <v>0</v>
      </c>
      <c r="E13" s="85">
        <f t="shared" si="0"/>
        <v>0</v>
      </c>
      <c r="F13" s="226">
        <f t="shared" si="3"/>
        <v>0</v>
      </c>
      <c r="G13" s="81"/>
      <c r="H13" s="82"/>
      <c r="I13" s="83">
        <v>0</v>
      </c>
      <c r="J13" s="86">
        <f t="shared" si="4"/>
        <v>0</v>
      </c>
      <c r="K13" s="85">
        <f t="shared" si="1"/>
        <v>0</v>
      </c>
      <c r="L13" s="226">
        <f t="shared" si="5"/>
        <v>0</v>
      </c>
    </row>
    <row r="14" spans="2:12" x14ac:dyDescent="0.25">
      <c r="B14" s="82"/>
      <c r="C14" s="83">
        <v>0</v>
      </c>
      <c r="D14" s="86">
        <f t="shared" si="2"/>
        <v>0</v>
      </c>
      <c r="E14" s="85">
        <f t="shared" si="0"/>
        <v>0</v>
      </c>
      <c r="F14" s="226">
        <f t="shared" si="3"/>
        <v>0</v>
      </c>
      <c r="G14" s="81"/>
      <c r="H14" s="82"/>
      <c r="I14" s="83">
        <v>0</v>
      </c>
      <c r="J14" s="86">
        <f t="shared" si="4"/>
        <v>0</v>
      </c>
      <c r="K14" s="85">
        <f t="shared" si="1"/>
        <v>0</v>
      </c>
      <c r="L14" s="226">
        <f t="shared" si="5"/>
        <v>0</v>
      </c>
    </row>
    <row r="15" spans="2:12" x14ac:dyDescent="0.25">
      <c r="B15" s="82"/>
      <c r="C15" s="83">
        <v>0</v>
      </c>
      <c r="D15" s="86">
        <f t="shared" si="2"/>
        <v>0</v>
      </c>
      <c r="E15" s="85">
        <f t="shared" si="0"/>
        <v>0</v>
      </c>
      <c r="F15" s="226">
        <f t="shared" si="3"/>
        <v>0</v>
      </c>
      <c r="G15" s="81"/>
      <c r="H15" s="82"/>
      <c r="I15" s="83">
        <v>0</v>
      </c>
      <c r="J15" s="86">
        <f t="shared" si="4"/>
        <v>0</v>
      </c>
      <c r="K15" s="85">
        <f t="shared" si="1"/>
        <v>0</v>
      </c>
      <c r="L15" s="226">
        <f t="shared" si="5"/>
        <v>0</v>
      </c>
    </row>
    <row r="16" spans="2:12" x14ac:dyDescent="0.25">
      <c r="B16" s="82"/>
      <c r="C16" s="83">
        <v>0</v>
      </c>
      <c r="D16" s="86">
        <f t="shared" si="2"/>
        <v>0</v>
      </c>
      <c r="E16" s="85">
        <f t="shared" si="0"/>
        <v>0</v>
      </c>
      <c r="F16" s="226">
        <f t="shared" si="3"/>
        <v>0</v>
      </c>
      <c r="G16" s="81"/>
      <c r="H16" s="82"/>
      <c r="I16" s="83">
        <v>0</v>
      </c>
      <c r="J16" s="86">
        <f t="shared" si="4"/>
        <v>0</v>
      </c>
      <c r="K16" s="85">
        <f t="shared" si="1"/>
        <v>0</v>
      </c>
      <c r="L16" s="226">
        <f t="shared" si="5"/>
        <v>0</v>
      </c>
    </row>
    <row r="17" spans="2:12" x14ac:dyDescent="0.25">
      <c r="B17" s="82"/>
      <c r="C17" s="83">
        <v>0</v>
      </c>
      <c r="D17" s="86">
        <f t="shared" si="2"/>
        <v>0</v>
      </c>
      <c r="E17" s="85">
        <f t="shared" si="0"/>
        <v>0</v>
      </c>
      <c r="F17" s="226">
        <f t="shared" si="3"/>
        <v>0</v>
      </c>
      <c r="G17" s="81"/>
      <c r="H17" s="82"/>
      <c r="I17" s="83">
        <v>0</v>
      </c>
      <c r="J17" s="86">
        <f t="shared" si="4"/>
        <v>0</v>
      </c>
      <c r="K17" s="85">
        <f t="shared" si="1"/>
        <v>0</v>
      </c>
      <c r="L17" s="226">
        <f t="shared" si="5"/>
        <v>0</v>
      </c>
    </row>
    <row r="18" spans="2:12" x14ac:dyDescent="0.25">
      <c r="B18" s="82"/>
      <c r="C18" s="83">
        <v>0</v>
      </c>
      <c r="D18" s="86">
        <f t="shared" si="2"/>
        <v>0</v>
      </c>
      <c r="E18" s="85">
        <f t="shared" si="0"/>
        <v>0</v>
      </c>
      <c r="F18" s="226">
        <f t="shared" si="3"/>
        <v>0</v>
      </c>
      <c r="G18" s="81"/>
      <c r="H18" s="82"/>
      <c r="I18" s="83">
        <v>0</v>
      </c>
      <c r="J18" s="86">
        <f t="shared" si="4"/>
        <v>0</v>
      </c>
      <c r="K18" s="85">
        <f t="shared" si="1"/>
        <v>0</v>
      </c>
      <c r="L18" s="226">
        <f t="shared" si="5"/>
        <v>0</v>
      </c>
    </row>
    <row r="19" spans="2:12" x14ac:dyDescent="0.25">
      <c r="B19" s="82"/>
      <c r="C19" s="83">
        <v>0</v>
      </c>
      <c r="D19" s="86">
        <f t="shared" si="2"/>
        <v>0</v>
      </c>
      <c r="E19" s="85">
        <f t="shared" si="0"/>
        <v>0</v>
      </c>
      <c r="F19" s="226">
        <f t="shared" si="3"/>
        <v>0</v>
      </c>
      <c r="G19" s="81"/>
      <c r="H19" s="82"/>
      <c r="I19" s="83">
        <v>0</v>
      </c>
      <c r="J19" s="86">
        <f t="shared" si="4"/>
        <v>0</v>
      </c>
      <c r="K19" s="85">
        <f t="shared" si="1"/>
        <v>0</v>
      </c>
      <c r="L19" s="226">
        <f t="shared" si="5"/>
        <v>0</v>
      </c>
    </row>
    <row r="20" spans="2:12" x14ac:dyDescent="0.25">
      <c r="B20" s="82"/>
      <c r="C20" s="83">
        <v>0</v>
      </c>
      <c r="D20" s="86">
        <f t="shared" si="2"/>
        <v>0</v>
      </c>
      <c r="E20" s="85">
        <f t="shared" si="0"/>
        <v>0</v>
      </c>
      <c r="F20" s="226">
        <f t="shared" si="3"/>
        <v>0</v>
      </c>
      <c r="G20" s="81"/>
      <c r="H20" s="82"/>
      <c r="I20" s="83">
        <v>0</v>
      </c>
      <c r="J20" s="86">
        <f t="shared" si="4"/>
        <v>0</v>
      </c>
      <c r="K20" s="85">
        <f t="shared" si="1"/>
        <v>0</v>
      </c>
      <c r="L20" s="226">
        <f t="shared" si="5"/>
        <v>0</v>
      </c>
    </row>
    <row r="21" spans="2:12" ht="15.75" thickBot="1" x14ac:dyDescent="0.3">
      <c r="B21" s="84"/>
      <c r="C21" s="95">
        <v>0</v>
      </c>
      <c r="D21" s="87">
        <f t="shared" si="2"/>
        <v>0</v>
      </c>
      <c r="E21" s="85">
        <f t="shared" si="0"/>
        <v>0</v>
      </c>
      <c r="F21" s="226">
        <f t="shared" si="3"/>
        <v>0</v>
      </c>
      <c r="G21" s="81"/>
      <c r="H21" s="84"/>
      <c r="I21" s="95">
        <v>0</v>
      </c>
      <c r="J21" s="87">
        <f t="shared" si="4"/>
        <v>0</v>
      </c>
      <c r="K21" s="85">
        <f t="shared" si="1"/>
        <v>0</v>
      </c>
      <c r="L21" s="226">
        <f t="shared" si="5"/>
        <v>0</v>
      </c>
    </row>
    <row r="22" spans="2:12" ht="15.75" thickBot="1" x14ac:dyDescent="0.3">
      <c r="B22" s="73" t="s">
        <v>78</v>
      </c>
      <c r="C22" s="11">
        <f>SUM(C9:C21)</f>
        <v>0</v>
      </c>
      <c r="D22" s="74">
        <f>SUM(D9:D21)</f>
        <v>0</v>
      </c>
      <c r="E22" s="74">
        <f>SUM(E9:E21)</f>
        <v>0</v>
      </c>
      <c r="F22" s="227">
        <f>SUM(F9:F21)</f>
        <v>0</v>
      </c>
      <c r="H22" s="73" t="s">
        <v>78</v>
      </c>
      <c r="I22" s="11">
        <f>SUM(I9:I21)</f>
        <v>0</v>
      </c>
      <c r="J22" s="74">
        <f>SUM(J9:J21)</f>
        <v>0</v>
      </c>
      <c r="K22" s="74">
        <f>SUM(K9:K21)</f>
        <v>0</v>
      </c>
      <c r="L22" s="227">
        <f>SUM(L9:L21)</f>
        <v>0</v>
      </c>
    </row>
    <row r="23" spans="2:12" ht="15.75" thickBot="1" x14ac:dyDescent="0.3">
      <c r="F23" s="88"/>
    </row>
    <row r="24" spans="2:12" ht="19.5" thickBot="1" x14ac:dyDescent="0.35">
      <c r="B24" s="68" t="s">
        <v>99</v>
      </c>
      <c r="C24" s="387" t="s">
        <v>3</v>
      </c>
      <c r="D24" s="388"/>
      <c r="E24" s="388"/>
      <c r="F24" s="389"/>
      <c r="H24" s="72" t="s">
        <v>99</v>
      </c>
      <c r="I24" s="384" t="s">
        <v>3</v>
      </c>
      <c r="J24" s="385"/>
      <c r="K24" s="385"/>
      <c r="L24" s="386"/>
    </row>
    <row r="25" spans="2:12" ht="19.5" thickBot="1" x14ac:dyDescent="0.35">
      <c r="B25" s="68"/>
      <c r="C25" s="69"/>
      <c r="D25" s="70" t="s">
        <v>34</v>
      </c>
      <c r="E25" s="70" t="s">
        <v>90</v>
      </c>
      <c r="F25" s="71"/>
      <c r="H25" s="68"/>
      <c r="I25" s="69"/>
      <c r="J25" s="70" t="s">
        <v>34</v>
      </c>
      <c r="K25" s="70" t="s">
        <v>90</v>
      </c>
      <c r="L25" s="71"/>
    </row>
    <row r="26" spans="2:12" ht="30.75" thickBot="1" x14ac:dyDescent="0.3">
      <c r="B26" s="64" t="s">
        <v>127</v>
      </c>
      <c r="C26" s="65" t="s">
        <v>82</v>
      </c>
      <c r="D26" s="66" t="s">
        <v>87</v>
      </c>
      <c r="E26" s="66" t="s">
        <v>88</v>
      </c>
      <c r="F26" s="67" t="s">
        <v>93</v>
      </c>
      <c r="H26" s="64" t="s">
        <v>127</v>
      </c>
      <c r="I26" s="65" t="s">
        <v>82</v>
      </c>
      <c r="J26" s="66" t="s">
        <v>87</v>
      </c>
      <c r="K26" s="66" t="s">
        <v>88</v>
      </c>
      <c r="L26" s="67" t="s">
        <v>93</v>
      </c>
    </row>
    <row r="27" spans="2:12" x14ac:dyDescent="0.25">
      <c r="B27" s="80"/>
      <c r="C27" s="225">
        <v>0</v>
      </c>
      <c r="D27" s="85">
        <f>C27*4.9875%</f>
        <v>0</v>
      </c>
      <c r="E27" s="85">
        <f t="shared" ref="E27:E39" si="6">C27*9.9875%</f>
        <v>0</v>
      </c>
      <c r="F27" s="226">
        <f>C27+D27</f>
        <v>0</v>
      </c>
      <c r="G27" s="81"/>
      <c r="H27" s="80"/>
      <c r="I27" s="225">
        <v>0</v>
      </c>
      <c r="J27" s="85">
        <f>I27*4.9875%</f>
        <v>0</v>
      </c>
      <c r="K27" s="85">
        <f t="shared" ref="K27:K39" si="7">I27*9.9875%</f>
        <v>0</v>
      </c>
      <c r="L27" s="226">
        <f>I27+J27</f>
        <v>0</v>
      </c>
    </row>
    <row r="28" spans="2:12" x14ac:dyDescent="0.25">
      <c r="B28" s="82"/>
      <c r="C28" s="83">
        <v>0</v>
      </c>
      <c r="D28" s="86">
        <f t="shared" ref="D28:D39" si="8">C28*4.9875%</f>
        <v>0</v>
      </c>
      <c r="E28" s="85">
        <f t="shared" si="6"/>
        <v>0</v>
      </c>
      <c r="F28" s="226">
        <f t="shared" ref="F28:F39" si="9">C28+D28</f>
        <v>0</v>
      </c>
      <c r="G28" s="81"/>
      <c r="H28" s="82"/>
      <c r="I28" s="83">
        <v>0</v>
      </c>
      <c r="J28" s="86">
        <f t="shared" ref="J28:J39" si="10">I28*4.9875%</f>
        <v>0</v>
      </c>
      <c r="K28" s="85">
        <f t="shared" si="7"/>
        <v>0</v>
      </c>
      <c r="L28" s="226">
        <f t="shared" ref="L28:L39" si="11">I28+J28</f>
        <v>0</v>
      </c>
    </row>
    <row r="29" spans="2:12" x14ac:dyDescent="0.25">
      <c r="B29" s="82"/>
      <c r="C29" s="83">
        <v>0</v>
      </c>
      <c r="D29" s="86">
        <f t="shared" si="8"/>
        <v>0</v>
      </c>
      <c r="E29" s="85">
        <f t="shared" si="6"/>
        <v>0</v>
      </c>
      <c r="F29" s="226">
        <f t="shared" si="9"/>
        <v>0</v>
      </c>
      <c r="G29" s="81"/>
      <c r="H29" s="82"/>
      <c r="I29" s="83">
        <v>0</v>
      </c>
      <c r="J29" s="86">
        <f t="shared" si="10"/>
        <v>0</v>
      </c>
      <c r="K29" s="85">
        <f t="shared" si="7"/>
        <v>0</v>
      </c>
      <c r="L29" s="226">
        <f t="shared" si="11"/>
        <v>0</v>
      </c>
    </row>
    <row r="30" spans="2:12" x14ac:dyDescent="0.25">
      <c r="B30" s="82"/>
      <c r="C30" s="83">
        <v>0</v>
      </c>
      <c r="D30" s="86">
        <f t="shared" si="8"/>
        <v>0</v>
      </c>
      <c r="E30" s="85">
        <f t="shared" si="6"/>
        <v>0</v>
      </c>
      <c r="F30" s="226">
        <f t="shared" si="9"/>
        <v>0</v>
      </c>
      <c r="G30" s="81"/>
      <c r="H30" s="82"/>
      <c r="I30" s="83">
        <v>0</v>
      </c>
      <c r="J30" s="86">
        <f t="shared" si="10"/>
        <v>0</v>
      </c>
      <c r="K30" s="85">
        <f t="shared" si="7"/>
        <v>0</v>
      </c>
      <c r="L30" s="226">
        <f t="shared" si="11"/>
        <v>0</v>
      </c>
    </row>
    <row r="31" spans="2:12" x14ac:dyDescent="0.25">
      <c r="B31" s="82"/>
      <c r="C31" s="83">
        <v>0</v>
      </c>
      <c r="D31" s="86">
        <f t="shared" si="8"/>
        <v>0</v>
      </c>
      <c r="E31" s="85">
        <f t="shared" si="6"/>
        <v>0</v>
      </c>
      <c r="F31" s="226">
        <f t="shared" si="9"/>
        <v>0</v>
      </c>
      <c r="G31" s="81"/>
      <c r="H31" s="82"/>
      <c r="I31" s="83">
        <v>0</v>
      </c>
      <c r="J31" s="86">
        <f t="shared" si="10"/>
        <v>0</v>
      </c>
      <c r="K31" s="85">
        <f t="shared" si="7"/>
        <v>0</v>
      </c>
      <c r="L31" s="226">
        <f t="shared" si="11"/>
        <v>0</v>
      </c>
    </row>
    <row r="32" spans="2:12" x14ac:dyDescent="0.25">
      <c r="B32" s="82"/>
      <c r="C32" s="83">
        <v>0</v>
      </c>
      <c r="D32" s="86">
        <f t="shared" si="8"/>
        <v>0</v>
      </c>
      <c r="E32" s="85">
        <f t="shared" si="6"/>
        <v>0</v>
      </c>
      <c r="F32" s="226">
        <f t="shared" si="9"/>
        <v>0</v>
      </c>
      <c r="G32" s="81"/>
      <c r="H32" s="82"/>
      <c r="I32" s="83">
        <v>0</v>
      </c>
      <c r="J32" s="86">
        <f t="shared" si="10"/>
        <v>0</v>
      </c>
      <c r="K32" s="85">
        <f t="shared" si="7"/>
        <v>0</v>
      </c>
      <c r="L32" s="226">
        <f t="shared" si="11"/>
        <v>0</v>
      </c>
    </row>
    <row r="33" spans="2:12" x14ac:dyDescent="0.25">
      <c r="B33" s="82"/>
      <c r="C33" s="83">
        <v>0</v>
      </c>
      <c r="D33" s="86">
        <f t="shared" si="8"/>
        <v>0</v>
      </c>
      <c r="E33" s="85">
        <f t="shared" si="6"/>
        <v>0</v>
      </c>
      <c r="F33" s="226">
        <f t="shared" si="9"/>
        <v>0</v>
      </c>
      <c r="G33" s="81"/>
      <c r="H33" s="82"/>
      <c r="I33" s="83">
        <v>0</v>
      </c>
      <c r="J33" s="86">
        <f t="shared" si="10"/>
        <v>0</v>
      </c>
      <c r="K33" s="85">
        <f t="shared" si="7"/>
        <v>0</v>
      </c>
      <c r="L33" s="226">
        <f t="shared" si="11"/>
        <v>0</v>
      </c>
    </row>
    <row r="34" spans="2:12" x14ac:dyDescent="0.25">
      <c r="B34" s="82"/>
      <c r="C34" s="83">
        <v>0</v>
      </c>
      <c r="D34" s="86">
        <f t="shared" si="8"/>
        <v>0</v>
      </c>
      <c r="E34" s="85">
        <f t="shared" si="6"/>
        <v>0</v>
      </c>
      <c r="F34" s="226">
        <f t="shared" si="9"/>
        <v>0</v>
      </c>
      <c r="G34" s="81"/>
      <c r="H34" s="82"/>
      <c r="I34" s="83">
        <v>0</v>
      </c>
      <c r="J34" s="86">
        <f t="shared" si="10"/>
        <v>0</v>
      </c>
      <c r="K34" s="85">
        <f t="shared" si="7"/>
        <v>0</v>
      </c>
      <c r="L34" s="226">
        <f t="shared" si="11"/>
        <v>0</v>
      </c>
    </row>
    <row r="35" spans="2:12" x14ac:dyDescent="0.25">
      <c r="B35" s="82"/>
      <c r="C35" s="83">
        <v>0</v>
      </c>
      <c r="D35" s="86">
        <f t="shared" si="8"/>
        <v>0</v>
      </c>
      <c r="E35" s="85">
        <f t="shared" si="6"/>
        <v>0</v>
      </c>
      <c r="F35" s="226">
        <f t="shared" si="9"/>
        <v>0</v>
      </c>
      <c r="G35" s="81"/>
      <c r="H35" s="82"/>
      <c r="I35" s="83">
        <v>0</v>
      </c>
      <c r="J35" s="86">
        <f t="shared" si="10"/>
        <v>0</v>
      </c>
      <c r="K35" s="85">
        <f t="shared" si="7"/>
        <v>0</v>
      </c>
      <c r="L35" s="226">
        <f t="shared" si="11"/>
        <v>0</v>
      </c>
    </row>
    <row r="36" spans="2:12" x14ac:dyDescent="0.25">
      <c r="B36" s="82"/>
      <c r="C36" s="83">
        <v>0</v>
      </c>
      <c r="D36" s="86">
        <f t="shared" si="8"/>
        <v>0</v>
      </c>
      <c r="E36" s="85">
        <f t="shared" si="6"/>
        <v>0</v>
      </c>
      <c r="F36" s="226">
        <f t="shared" si="9"/>
        <v>0</v>
      </c>
      <c r="G36" s="81"/>
      <c r="H36" s="82"/>
      <c r="I36" s="83">
        <v>0</v>
      </c>
      <c r="J36" s="86">
        <f t="shared" si="10"/>
        <v>0</v>
      </c>
      <c r="K36" s="85">
        <f t="shared" si="7"/>
        <v>0</v>
      </c>
      <c r="L36" s="226">
        <f t="shared" si="11"/>
        <v>0</v>
      </c>
    </row>
    <row r="37" spans="2:12" x14ac:dyDescent="0.25">
      <c r="B37" s="82"/>
      <c r="C37" s="83">
        <v>0</v>
      </c>
      <c r="D37" s="86">
        <f t="shared" si="8"/>
        <v>0</v>
      </c>
      <c r="E37" s="85">
        <f t="shared" si="6"/>
        <v>0</v>
      </c>
      <c r="F37" s="226">
        <f t="shared" si="9"/>
        <v>0</v>
      </c>
      <c r="G37" s="81"/>
      <c r="H37" s="82"/>
      <c r="I37" s="83">
        <v>0</v>
      </c>
      <c r="J37" s="86">
        <f t="shared" si="10"/>
        <v>0</v>
      </c>
      <c r="K37" s="85">
        <f t="shared" si="7"/>
        <v>0</v>
      </c>
      <c r="L37" s="226">
        <f t="shared" si="11"/>
        <v>0</v>
      </c>
    </row>
    <row r="38" spans="2:12" x14ac:dyDescent="0.25">
      <c r="B38" s="82"/>
      <c r="C38" s="83">
        <v>0</v>
      </c>
      <c r="D38" s="86">
        <f t="shared" si="8"/>
        <v>0</v>
      </c>
      <c r="E38" s="85">
        <f t="shared" si="6"/>
        <v>0</v>
      </c>
      <c r="F38" s="226">
        <f t="shared" si="9"/>
        <v>0</v>
      </c>
      <c r="G38" s="81"/>
      <c r="H38" s="82"/>
      <c r="I38" s="83">
        <v>0</v>
      </c>
      <c r="J38" s="86">
        <f t="shared" si="10"/>
        <v>0</v>
      </c>
      <c r="K38" s="85">
        <f t="shared" si="7"/>
        <v>0</v>
      </c>
      <c r="L38" s="226">
        <f t="shared" si="11"/>
        <v>0</v>
      </c>
    </row>
    <row r="39" spans="2:12" ht="15.75" thickBot="1" x14ac:dyDescent="0.3">
      <c r="B39" s="84"/>
      <c r="C39" s="95">
        <v>0</v>
      </c>
      <c r="D39" s="87">
        <f t="shared" si="8"/>
        <v>0</v>
      </c>
      <c r="E39" s="85">
        <f t="shared" si="6"/>
        <v>0</v>
      </c>
      <c r="F39" s="226">
        <f t="shared" si="9"/>
        <v>0</v>
      </c>
      <c r="G39" s="81"/>
      <c r="H39" s="84"/>
      <c r="I39" s="95">
        <v>0</v>
      </c>
      <c r="J39" s="87">
        <f t="shared" si="10"/>
        <v>0</v>
      </c>
      <c r="K39" s="85">
        <f t="shared" si="7"/>
        <v>0</v>
      </c>
      <c r="L39" s="226">
        <f t="shared" si="11"/>
        <v>0</v>
      </c>
    </row>
    <row r="40" spans="2:12" ht="15.75" thickBot="1" x14ac:dyDescent="0.3">
      <c r="B40" s="73" t="s">
        <v>78</v>
      </c>
      <c r="C40" s="11">
        <f>SUM(C27:C39)</f>
        <v>0</v>
      </c>
      <c r="D40" s="74">
        <f>SUM(D27:D39)</f>
        <v>0</v>
      </c>
      <c r="E40" s="74">
        <f>SUM(E27:E39)</f>
        <v>0</v>
      </c>
      <c r="F40" s="227">
        <f>SUM(F27:F39)</f>
        <v>0</v>
      </c>
      <c r="H40" s="73" t="s">
        <v>78</v>
      </c>
      <c r="I40" s="11">
        <f>SUM(I27:I39)</f>
        <v>0</v>
      </c>
      <c r="J40" s="74">
        <f>SUM(J27:J39)</f>
        <v>0</v>
      </c>
      <c r="K40" s="74">
        <f>SUM(K27:K39)</f>
        <v>0</v>
      </c>
      <c r="L40" s="227">
        <f>SUM(L27:L39)</f>
        <v>0</v>
      </c>
    </row>
    <row r="41" spans="2:12" ht="15.75" thickBot="1" x14ac:dyDescent="0.3"/>
    <row r="42" spans="2:12" ht="19.5" thickBot="1" x14ac:dyDescent="0.35">
      <c r="B42" s="72" t="s">
        <v>99</v>
      </c>
      <c r="C42" s="384" t="s">
        <v>3</v>
      </c>
      <c r="D42" s="385"/>
      <c r="E42" s="385"/>
      <c r="F42" s="386"/>
      <c r="H42" s="68" t="s">
        <v>99</v>
      </c>
      <c r="I42" s="387" t="s">
        <v>3</v>
      </c>
      <c r="J42" s="388"/>
      <c r="K42" s="388"/>
      <c r="L42" s="389"/>
    </row>
    <row r="43" spans="2:12" ht="19.5" thickBot="1" x14ac:dyDescent="0.35">
      <c r="B43" s="68"/>
      <c r="C43" s="69"/>
      <c r="D43" s="70" t="s">
        <v>34</v>
      </c>
      <c r="E43" s="70" t="s">
        <v>90</v>
      </c>
      <c r="F43" s="71"/>
      <c r="H43" s="68"/>
      <c r="I43" s="69"/>
      <c r="J43" s="70" t="s">
        <v>34</v>
      </c>
      <c r="K43" s="70" t="s">
        <v>90</v>
      </c>
      <c r="L43" s="71"/>
    </row>
    <row r="44" spans="2:12" ht="30.75" thickBot="1" x14ac:dyDescent="0.3">
      <c r="B44" s="64" t="s">
        <v>127</v>
      </c>
      <c r="C44" s="65" t="s">
        <v>82</v>
      </c>
      <c r="D44" s="66" t="s">
        <v>87</v>
      </c>
      <c r="E44" s="66" t="s">
        <v>88</v>
      </c>
      <c r="F44" s="67" t="s">
        <v>93</v>
      </c>
      <c r="H44" s="64" t="s">
        <v>127</v>
      </c>
      <c r="I44" s="65" t="s">
        <v>82</v>
      </c>
      <c r="J44" s="66" t="s">
        <v>87</v>
      </c>
      <c r="K44" s="66" t="s">
        <v>88</v>
      </c>
      <c r="L44" s="67" t="s">
        <v>93</v>
      </c>
    </row>
    <row r="45" spans="2:12" x14ac:dyDescent="0.25">
      <c r="B45" s="80"/>
      <c r="C45" s="225">
        <v>0</v>
      </c>
      <c r="D45" s="85">
        <f>C45*4.9875%</f>
        <v>0</v>
      </c>
      <c r="E45" s="85">
        <f t="shared" ref="E45:E57" si="12">C45*9.9875%</f>
        <v>0</v>
      </c>
      <c r="F45" s="226">
        <f>C45+D45</f>
        <v>0</v>
      </c>
      <c r="G45" s="81"/>
      <c r="H45" s="80"/>
      <c r="I45" s="225">
        <v>0</v>
      </c>
      <c r="J45" s="85">
        <f>I45*4.9875%</f>
        <v>0</v>
      </c>
      <c r="K45" s="85">
        <f t="shared" ref="K45:K57" si="13">I45*9.9875%</f>
        <v>0</v>
      </c>
      <c r="L45" s="226">
        <f>I45+J45</f>
        <v>0</v>
      </c>
    </row>
    <row r="46" spans="2:12" x14ac:dyDescent="0.25">
      <c r="B46" s="82"/>
      <c r="C46" s="83">
        <v>0</v>
      </c>
      <c r="D46" s="86">
        <f t="shared" ref="D46:D57" si="14">C46*4.9875%</f>
        <v>0</v>
      </c>
      <c r="E46" s="85">
        <f t="shared" si="12"/>
        <v>0</v>
      </c>
      <c r="F46" s="226">
        <f t="shared" ref="F46:F57" si="15">C46+D46</f>
        <v>0</v>
      </c>
      <c r="G46" s="81"/>
      <c r="H46" s="82"/>
      <c r="I46" s="83">
        <v>0</v>
      </c>
      <c r="J46" s="86">
        <f t="shared" ref="J46:J57" si="16">I46*4.9875%</f>
        <v>0</v>
      </c>
      <c r="K46" s="85">
        <f t="shared" si="13"/>
        <v>0</v>
      </c>
      <c r="L46" s="226">
        <f t="shared" ref="L46:L57" si="17">I46+J46</f>
        <v>0</v>
      </c>
    </row>
    <row r="47" spans="2:12" x14ac:dyDescent="0.25">
      <c r="B47" s="82"/>
      <c r="C47" s="83">
        <v>0</v>
      </c>
      <c r="D47" s="86">
        <f t="shared" si="14"/>
        <v>0</v>
      </c>
      <c r="E47" s="85">
        <f t="shared" si="12"/>
        <v>0</v>
      </c>
      <c r="F47" s="226">
        <f t="shared" si="15"/>
        <v>0</v>
      </c>
      <c r="G47" s="81"/>
      <c r="H47" s="82"/>
      <c r="I47" s="83">
        <v>0</v>
      </c>
      <c r="J47" s="86">
        <f t="shared" si="16"/>
        <v>0</v>
      </c>
      <c r="K47" s="85">
        <f t="shared" si="13"/>
        <v>0</v>
      </c>
      <c r="L47" s="226">
        <f t="shared" si="17"/>
        <v>0</v>
      </c>
    </row>
    <row r="48" spans="2:12" x14ac:dyDescent="0.25">
      <c r="B48" s="82"/>
      <c r="C48" s="83">
        <v>0</v>
      </c>
      <c r="D48" s="86">
        <f t="shared" si="14"/>
        <v>0</v>
      </c>
      <c r="E48" s="85">
        <f t="shared" si="12"/>
        <v>0</v>
      </c>
      <c r="F48" s="226">
        <f t="shared" si="15"/>
        <v>0</v>
      </c>
      <c r="G48" s="81"/>
      <c r="H48" s="82"/>
      <c r="I48" s="83">
        <v>0</v>
      </c>
      <c r="J48" s="86">
        <f t="shared" si="16"/>
        <v>0</v>
      </c>
      <c r="K48" s="85">
        <f t="shared" si="13"/>
        <v>0</v>
      </c>
      <c r="L48" s="226">
        <f t="shared" si="17"/>
        <v>0</v>
      </c>
    </row>
    <row r="49" spans="2:12" x14ac:dyDescent="0.25">
      <c r="B49" s="82"/>
      <c r="C49" s="83">
        <v>0</v>
      </c>
      <c r="D49" s="86">
        <f t="shared" si="14"/>
        <v>0</v>
      </c>
      <c r="E49" s="85">
        <f t="shared" si="12"/>
        <v>0</v>
      </c>
      <c r="F49" s="226">
        <f t="shared" si="15"/>
        <v>0</v>
      </c>
      <c r="G49" s="81"/>
      <c r="H49" s="82"/>
      <c r="I49" s="83">
        <v>0</v>
      </c>
      <c r="J49" s="86">
        <f t="shared" si="16"/>
        <v>0</v>
      </c>
      <c r="K49" s="85">
        <f t="shared" si="13"/>
        <v>0</v>
      </c>
      <c r="L49" s="226">
        <f t="shared" si="17"/>
        <v>0</v>
      </c>
    </row>
    <row r="50" spans="2:12" x14ac:dyDescent="0.25">
      <c r="B50" s="82"/>
      <c r="C50" s="83">
        <v>0</v>
      </c>
      <c r="D50" s="86">
        <f t="shared" si="14"/>
        <v>0</v>
      </c>
      <c r="E50" s="85">
        <f t="shared" si="12"/>
        <v>0</v>
      </c>
      <c r="F50" s="226">
        <f t="shared" si="15"/>
        <v>0</v>
      </c>
      <c r="G50" s="81"/>
      <c r="H50" s="82"/>
      <c r="I50" s="83">
        <v>0</v>
      </c>
      <c r="J50" s="86">
        <f t="shared" si="16"/>
        <v>0</v>
      </c>
      <c r="K50" s="85">
        <f t="shared" si="13"/>
        <v>0</v>
      </c>
      <c r="L50" s="226">
        <f t="shared" si="17"/>
        <v>0</v>
      </c>
    </row>
    <row r="51" spans="2:12" x14ac:dyDescent="0.25">
      <c r="B51" s="82"/>
      <c r="C51" s="83">
        <v>0</v>
      </c>
      <c r="D51" s="86">
        <f t="shared" si="14"/>
        <v>0</v>
      </c>
      <c r="E51" s="85">
        <f t="shared" si="12"/>
        <v>0</v>
      </c>
      <c r="F51" s="226">
        <f t="shared" si="15"/>
        <v>0</v>
      </c>
      <c r="G51" s="81"/>
      <c r="H51" s="82"/>
      <c r="I51" s="83">
        <v>0</v>
      </c>
      <c r="J51" s="86">
        <f t="shared" si="16"/>
        <v>0</v>
      </c>
      <c r="K51" s="85">
        <f t="shared" si="13"/>
        <v>0</v>
      </c>
      <c r="L51" s="226">
        <f t="shared" si="17"/>
        <v>0</v>
      </c>
    </row>
    <row r="52" spans="2:12" x14ac:dyDescent="0.25">
      <c r="B52" s="82"/>
      <c r="C52" s="83">
        <v>0</v>
      </c>
      <c r="D52" s="86">
        <f t="shared" si="14"/>
        <v>0</v>
      </c>
      <c r="E52" s="85">
        <f t="shared" si="12"/>
        <v>0</v>
      </c>
      <c r="F52" s="226">
        <f t="shared" si="15"/>
        <v>0</v>
      </c>
      <c r="G52" s="81"/>
      <c r="H52" s="82"/>
      <c r="I52" s="83">
        <v>0</v>
      </c>
      <c r="J52" s="86">
        <f t="shared" si="16"/>
        <v>0</v>
      </c>
      <c r="K52" s="85">
        <f t="shared" si="13"/>
        <v>0</v>
      </c>
      <c r="L52" s="226">
        <f t="shared" si="17"/>
        <v>0</v>
      </c>
    </row>
    <row r="53" spans="2:12" x14ac:dyDescent="0.25">
      <c r="B53" s="82"/>
      <c r="C53" s="83">
        <v>0</v>
      </c>
      <c r="D53" s="86">
        <f t="shared" si="14"/>
        <v>0</v>
      </c>
      <c r="E53" s="85">
        <f t="shared" si="12"/>
        <v>0</v>
      </c>
      <c r="F53" s="226">
        <f t="shared" si="15"/>
        <v>0</v>
      </c>
      <c r="G53" s="81"/>
      <c r="H53" s="82"/>
      <c r="I53" s="83">
        <v>0</v>
      </c>
      <c r="J53" s="86">
        <f t="shared" si="16"/>
        <v>0</v>
      </c>
      <c r="K53" s="85">
        <f t="shared" si="13"/>
        <v>0</v>
      </c>
      <c r="L53" s="226">
        <f t="shared" si="17"/>
        <v>0</v>
      </c>
    </row>
    <row r="54" spans="2:12" x14ac:dyDescent="0.25">
      <c r="B54" s="82"/>
      <c r="C54" s="83">
        <v>0</v>
      </c>
      <c r="D54" s="86">
        <f t="shared" si="14"/>
        <v>0</v>
      </c>
      <c r="E54" s="85">
        <f t="shared" si="12"/>
        <v>0</v>
      </c>
      <c r="F54" s="226">
        <f t="shared" si="15"/>
        <v>0</v>
      </c>
      <c r="G54" s="81"/>
      <c r="H54" s="82"/>
      <c r="I54" s="83">
        <v>0</v>
      </c>
      <c r="J54" s="86">
        <f t="shared" si="16"/>
        <v>0</v>
      </c>
      <c r="K54" s="85">
        <f t="shared" si="13"/>
        <v>0</v>
      </c>
      <c r="L54" s="226">
        <f t="shared" si="17"/>
        <v>0</v>
      </c>
    </row>
    <row r="55" spans="2:12" x14ac:dyDescent="0.25">
      <c r="B55" s="82"/>
      <c r="C55" s="83">
        <v>0</v>
      </c>
      <c r="D55" s="86">
        <f t="shared" si="14"/>
        <v>0</v>
      </c>
      <c r="E55" s="85">
        <f t="shared" si="12"/>
        <v>0</v>
      </c>
      <c r="F55" s="226">
        <f t="shared" si="15"/>
        <v>0</v>
      </c>
      <c r="G55" s="81"/>
      <c r="H55" s="82"/>
      <c r="I55" s="83">
        <v>0</v>
      </c>
      <c r="J55" s="86">
        <f t="shared" si="16"/>
        <v>0</v>
      </c>
      <c r="K55" s="85">
        <f t="shared" si="13"/>
        <v>0</v>
      </c>
      <c r="L55" s="226">
        <f t="shared" si="17"/>
        <v>0</v>
      </c>
    </row>
    <row r="56" spans="2:12" x14ac:dyDescent="0.25">
      <c r="B56" s="82"/>
      <c r="C56" s="83">
        <v>0</v>
      </c>
      <c r="D56" s="86">
        <f t="shared" si="14"/>
        <v>0</v>
      </c>
      <c r="E56" s="85">
        <f t="shared" si="12"/>
        <v>0</v>
      </c>
      <c r="F56" s="226">
        <f t="shared" si="15"/>
        <v>0</v>
      </c>
      <c r="G56" s="81"/>
      <c r="H56" s="82"/>
      <c r="I56" s="83">
        <v>0</v>
      </c>
      <c r="J56" s="86">
        <f t="shared" si="16"/>
        <v>0</v>
      </c>
      <c r="K56" s="85">
        <f t="shared" si="13"/>
        <v>0</v>
      </c>
      <c r="L56" s="226">
        <f t="shared" si="17"/>
        <v>0</v>
      </c>
    </row>
    <row r="57" spans="2:12" ht="15.75" thickBot="1" x14ac:dyDescent="0.3">
      <c r="B57" s="84"/>
      <c r="C57" s="95">
        <v>0</v>
      </c>
      <c r="D57" s="87">
        <f t="shared" si="14"/>
        <v>0</v>
      </c>
      <c r="E57" s="85">
        <f t="shared" si="12"/>
        <v>0</v>
      </c>
      <c r="F57" s="226">
        <f t="shared" si="15"/>
        <v>0</v>
      </c>
      <c r="G57" s="81"/>
      <c r="H57" s="84"/>
      <c r="I57" s="95">
        <v>0</v>
      </c>
      <c r="J57" s="87">
        <f t="shared" si="16"/>
        <v>0</v>
      </c>
      <c r="K57" s="85">
        <f t="shared" si="13"/>
        <v>0</v>
      </c>
      <c r="L57" s="226">
        <f t="shared" si="17"/>
        <v>0</v>
      </c>
    </row>
    <row r="58" spans="2:12" ht="15.75" thickBot="1" x14ac:dyDescent="0.3">
      <c r="B58" s="73" t="s">
        <v>78</v>
      </c>
      <c r="C58" s="11">
        <f>SUM(C45:C57)</f>
        <v>0</v>
      </c>
      <c r="D58" s="74">
        <f>SUM(D45:D57)</f>
        <v>0</v>
      </c>
      <c r="E58" s="74">
        <f>SUM(E45:E57)</f>
        <v>0</v>
      </c>
      <c r="F58" s="227">
        <f>SUM(F45:F57)</f>
        <v>0</v>
      </c>
      <c r="H58" s="73" t="s">
        <v>78</v>
      </c>
      <c r="I58" s="11">
        <f>SUM(I45:I57)</f>
        <v>0</v>
      </c>
      <c r="J58" s="74">
        <f>SUM(J45:J57)</f>
        <v>0</v>
      </c>
      <c r="K58" s="74">
        <f>SUM(K45:K57)</f>
        <v>0</v>
      </c>
      <c r="L58" s="227">
        <f>SUM(L45:L57)</f>
        <v>0</v>
      </c>
    </row>
    <row r="59" spans="2:12" ht="15.75" thickBot="1" x14ac:dyDescent="0.3">
      <c r="H59" s="62"/>
    </row>
    <row r="60" spans="2:12" ht="19.5" thickBot="1" x14ac:dyDescent="0.35">
      <c r="B60" s="68" t="s">
        <v>99</v>
      </c>
      <c r="C60" s="387" t="s">
        <v>3</v>
      </c>
      <c r="D60" s="388"/>
      <c r="E60" s="388"/>
      <c r="F60" s="389"/>
      <c r="H60" s="72" t="s">
        <v>99</v>
      </c>
      <c r="I60" s="384" t="s">
        <v>3</v>
      </c>
      <c r="J60" s="385"/>
      <c r="K60" s="385"/>
      <c r="L60" s="386"/>
    </row>
    <row r="61" spans="2:12" ht="19.5" thickBot="1" x14ac:dyDescent="0.35">
      <c r="B61" s="68"/>
      <c r="C61" s="69"/>
      <c r="D61" s="70" t="s">
        <v>34</v>
      </c>
      <c r="E61" s="70" t="s">
        <v>90</v>
      </c>
      <c r="F61" s="71"/>
      <c r="H61" s="68"/>
      <c r="I61" s="69"/>
      <c r="J61" s="70" t="s">
        <v>34</v>
      </c>
      <c r="K61" s="70" t="s">
        <v>90</v>
      </c>
      <c r="L61" s="71"/>
    </row>
    <row r="62" spans="2:12" ht="30.75" thickBot="1" x14ac:dyDescent="0.3">
      <c r="B62" s="64" t="s">
        <v>127</v>
      </c>
      <c r="C62" s="65" t="s">
        <v>82</v>
      </c>
      <c r="D62" s="66" t="s">
        <v>87</v>
      </c>
      <c r="E62" s="66" t="s">
        <v>88</v>
      </c>
      <c r="F62" s="67" t="s">
        <v>93</v>
      </c>
      <c r="H62" s="64" t="s">
        <v>127</v>
      </c>
      <c r="I62" s="65" t="s">
        <v>82</v>
      </c>
      <c r="J62" s="66" t="s">
        <v>87</v>
      </c>
      <c r="K62" s="66" t="s">
        <v>88</v>
      </c>
      <c r="L62" s="67" t="s">
        <v>93</v>
      </c>
    </row>
    <row r="63" spans="2:12" x14ac:dyDescent="0.25">
      <c r="B63" s="80"/>
      <c r="C63" s="225">
        <v>0</v>
      </c>
      <c r="D63" s="85">
        <f>C63*4.9875%</f>
        <v>0</v>
      </c>
      <c r="E63" s="85">
        <f t="shared" ref="E63:E75" si="18">C63*9.9875%</f>
        <v>0</v>
      </c>
      <c r="F63" s="226">
        <f>C63+D63</f>
        <v>0</v>
      </c>
      <c r="G63" s="81"/>
      <c r="H63" s="80"/>
      <c r="I63" s="225">
        <v>0</v>
      </c>
      <c r="J63" s="85">
        <f>I63*4.9875%</f>
        <v>0</v>
      </c>
      <c r="K63" s="85">
        <f t="shared" ref="K63:K75" si="19">I63*9.9875%</f>
        <v>0</v>
      </c>
      <c r="L63" s="226">
        <f>I63+J63</f>
        <v>0</v>
      </c>
    </row>
    <row r="64" spans="2:12" x14ac:dyDescent="0.25">
      <c r="B64" s="82"/>
      <c r="C64" s="83">
        <v>0</v>
      </c>
      <c r="D64" s="86">
        <f t="shared" ref="D64:D75" si="20">C64*4.9875%</f>
        <v>0</v>
      </c>
      <c r="E64" s="85">
        <f t="shared" si="18"/>
        <v>0</v>
      </c>
      <c r="F64" s="226">
        <f t="shared" ref="F64:F75" si="21">C64+D64</f>
        <v>0</v>
      </c>
      <c r="G64" s="81"/>
      <c r="H64" s="82"/>
      <c r="I64" s="83">
        <v>0</v>
      </c>
      <c r="J64" s="86">
        <f t="shared" ref="J64:J75" si="22">I64*4.9875%</f>
        <v>0</v>
      </c>
      <c r="K64" s="85">
        <f t="shared" si="19"/>
        <v>0</v>
      </c>
      <c r="L64" s="226">
        <f t="shared" ref="L64:L75" si="23">I64+J64</f>
        <v>0</v>
      </c>
    </row>
    <row r="65" spans="2:12" x14ac:dyDescent="0.25">
      <c r="B65" s="82"/>
      <c r="C65" s="83">
        <v>0</v>
      </c>
      <c r="D65" s="86">
        <f t="shared" si="20"/>
        <v>0</v>
      </c>
      <c r="E65" s="85">
        <f t="shared" si="18"/>
        <v>0</v>
      </c>
      <c r="F65" s="226">
        <f t="shared" si="21"/>
        <v>0</v>
      </c>
      <c r="G65" s="81"/>
      <c r="H65" s="82"/>
      <c r="I65" s="83">
        <v>0</v>
      </c>
      <c r="J65" s="86">
        <f t="shared" si="22"/>
        <v>0</v>
      </c>
      <c r="K65" s="85">
        <f t="shared" si="19"/>
        <v>0</v>
      </c>
      <c r="L65" s="226">
        <f t="shared" si="23"/>
        <v>0</v>
      </c>
    </row>
    <row r="66" spans="2:12" x14ac:dyDescent="0.25">
      <c r="B66" s="82"/>
      <c r="C66" s="83">
        <v>0</v>
      </c>
      <c r="D66" s="86">
        <f t="shared" si="20"/>
        <v>0</v>
      </c>
      <c r="E66" s="85">
        <f t="shared" si="18"/>
        <v>0</v>
      </c>
      <c r="F66" s="226">
        <f t="shared" si="21"/>
        <v>0</v>
      </c>
      <c r="G66" s="81"/>
      <c r="H66" s="82"/>
      <c r="I66" s="83">
        <v>0</v>
      </c>
      <c r="J66" s="86">
        <f t="shared" si="22"/>
        <v>0</v>
      </c>
      <c r="K66" s="85">
        <f t="shared" si="19"/>
        <v>0</v>
      </c>
      <c r="L66" s="226">
        <f t="shared" si="23"/>
        <v>0</v>
      </c>
    </row>
    <row r="67" spans="2:12" x14ac:dyDescent="0.25">
      <c r="B67" s="82"/>
      <c r="C67" s="83">
        <v>0</v>
      </c>
      <c r="D67" s="86">
        <f t="shared" si="20"/>
        <v>0</v>
      </c>
      <c r="E67" s="85">
        <f t="shared" si="18"/>
        <v>0</v>
      </c>
      <c r="F67" s="226">
        <f t="shared" si="21"/>
        <v>0</v>
      </c>
      <c r="G67" s="81"/>
      <c r="H67" s="82"/>
      <c r="I67" s="83">
        <v>0</v>
      </c>
      <c r="J67" s="86">
        <f t="shared" si="22"/>
        <v>0</v>
      </c>
      <c r="K67" s="85">
        <f t="shared" si="19"/>
        <v>0</v>
      </c>
      <c r="L67" s="226">
        <f t="shared" si="23"/>
        <v>0</v>
      </c>
    </row>
    <row r="68" spans="2:12" x14ac:dyDescent="0.25">
      <c r="B68" s="82"/>
      <c r="C68" s="83">
        <v>0</v>
      </c>
      <c r="D68" s="86">
        <f t="shared" si="20"/>
        <v>0</v>
      </c>
      <c r="E68" s="85">
        <f t="shared" si="18"/>
        <v>0</v>
      </c>
      <c r="F68" s="226">
        <f t="shared" si="21"/>
        <v>0</v>
      </c>
      <c r="G68" s="81"/>
      <c r="H68" s="82"/>
      <c r="I68" s="83">
        <v>0</v>
      </c>
      <c r="J68" s="86">
        <f t="shared" si="22"/>
        <v>0</v>
      </c>
      <c r="K68" s="85">
        <f t="shared" si="19"/>
        <v>0</v>
      </c>
      <c r="L68" s="226">
        <f t="shared" si="23"/>
        <v>0</v>
      </c>
    </row>
    <row r="69" spans="2:12" x14ac:dyDescent="0.25">
      <c r="B69" s="82"/>
      <c r="C69" s="83">
        <v>0</v>
      </c>
      <c r="D69" s="86">
        <f t="shared" si="20"/>
        <v>0</v>
      </c>
      <c r="E69" s="85">
        <f t="shared" si="18"/>
        <v>0</v>
      </c>
      <c r="F69" s="226">
        <f t="shared" si="21"/>
        <v>0</v>
      </c>
      <c r="G69" s="81"/>
      <c r="H69" s="82"/>
      <c r="I69" s="83">
        <v>0</v>
      </c>
      <c r="J69" s="86">
        <f t="shared" si="22"/>
        <v>0</v>
      </c>
      <c r="K69" s="85">
        <f t="shared" si="19"/>
        <v>0</v>
      </c>
      <c r="L69" s="226">
        <f t="shared" si="23"/>
        <v>0</v>
      </c>
    </row>
    <row r="70" spans="2:12" x14ac:dyDescent="0.25">
      <c r="B70" s="82"/>
      <c r="C70" s="83">
        <v>0</v>
      </c>
      <c r="D70" s="86">
        <f t="shared" si="20"/>
        <v>0</v>
      </c>
      <c r="E70" s="85">
        <f t="shared" si="18"/>
        <v>0</v>
      </c>
      <c r="F70" s="226">
        <f t="shared" si="21"/>
        <v>0</v>
      </c>
      <c r="G70" s="81"/>
      <c r="H70" s="82"/>
      <c r="I70" s="83">
        <v>0</v>
      </c>
      <c r="J70" s="86">
        <f t="shared" si="22"/>
        <v>0</v>
      </c>
      <c r="K70" s="85">
        <f t="shared" si="19"/>
        <v>0</v>
      </c>
      <c r="L70" s="226">
        <f t="shared" si="23"/>
        <v>0</v>
      </c>
    </row>
    <row r="71" spans="2:12" x14ac:dyDescent="0.25">
      <c r="B71" s="82"/>
      <c r="C71" s="83">
        <v>0</v>
      </c>
      <c r="D71" s="86">
        <f t="shared" si="20"/>
        <v>0</v>
      </c>
      <c r="E71" s="85">
        <f t="shared" si="18"/>
        <v>0</v>
      </c>
      <c r="F71" s="226">
        <f t="shared" si="21"/>
        <v>0</v>
      </c>
      <c r="G71" s="81"/>
      <c r="H71" s="82"/>
      <c r="I71" s="83">
        <v>0</v>
      </c>
      <c r="J71" s="86">
        <f t="shared" si="22"/>
        <v>0</v>
      </c>
      <c r="K71" s="85">
        <f t="shared" si="19"/>
        <v>0</v>
      </c>
      <c r="L71" s="226">
        <f t="shared" si="23"/>
        <v>0</v>
      </c>
    </row>
    <row r="72" spans="2:12" x14ac:dyDescent="0.25">
      <c r="B72" s="82"/>
      <c r="C72" s="83">
        <v>0</v>
      </c>
      <c r="D72" s="86">
        <f t="shared" si="20"/>
        <v>0</v>
      </c>
      <c r="E72" s="85">
        <f t="shared" si="18"/>
        <v>0</v>
      </c>
      <c r="F72" s="226">
        <f t="shared" si="21"/>
        <v>0</v>
      </c>
      <c r="G72" s="81"/>
      <c r="H72" s="82"/>
      <c r="I72" s="83">
        <v>0</v>
      </c>
      <c r="J72" s="86">
        <f t="shared" si="22"/>
        <v>0</v>
      </c>
      <c r="K72" s="85">
        <f t="shared" si="19"/>
        <v>0</v>
      </c>
      <c r="L72" s="226">
        <f t="shared" si="23"/>
        <v>0</v>
      </c>
    </row>
    <row r="73" spans="2:12" x14ac:dyDescent="0.25">
      <c r="B73" s="82"/>
      <c r="C73" s="83">
        <v>0</v>
      </c>
      <c r="D73" s="86">
        <f t="shared" si="20"/>
        <v>0</v>
      </c>
      <c r="E73" s="85">
        <f t="shared" si="18"/>
        <v>0</v>
      </c>
      <c r="F73" s="226">
        <f t="shared" si="21"/>
        <v>0</v>
      </c>
      <c r="G73" s="81"/>
      <c r="H73" s="82"/>
      <c r="I73" s="83">
        <v>0</v>
      </c>
      <c r="J73" s="86">
        <f t="shared" si="22"/>
        <v>0</v>
      </c>
      <c r="K73" s="85">
        <f t="shared" si="19"/>
        <v>0</v>
      </c>
      <c r="L73" s="226">
        <f t="shared" si="23"/>
        <v>0</v>
      </c>
    </row>
    <row r="74" spans="2:12" x14ac:dyDescent="0.25">
      <c r="B74" s="82"/>
      <c r="C74" s="83">
        <v>0</v>
      </c>
      <c r="D74" s="86">
        <f t="shared" si="20"/>
        <v>0</v>
      </c>
      <c r="E74" s="85">
        <f t="shared" si="18"/>
        <v>0</v>
      </c>
      <c r="F74" s="226">
        <f t="shared" si="21"/>
        <v>0</v>
      </c>
      <c r="G74" s="81"/>
      <c r="H74" s="82"/>
      <c r="I74" s="83">
        <v>0</v>
      </c>
      <c r="J74" s="86">
        <f t="shared" si="22"/>
        <v>0</v>
      </c>
      <c r="K74" s="85">
        <f t="shared" si="19"/>
        <v>0</v>
      </c>
      <c r="L74" s="226">
        <f t="shared" si="23"/>
        <v>0</v>
      </c>
    </row>
    <row r="75" spans="2:12" ht="15.75" thickBot="1" x14ac:dyDescent="0.3">
      <c r="B75" s="84"/>
      <c r="C75" s="95">
        <v>0</v>
      </c>
      <c r="D75" s="87">
        <f t="shared" si="20"/>
        <v>0</v>
      </c>
      <c r="E75" s="85">
        <f t="shared" si="18"/>
        <v>0</v>
      </c>
      <c r="F75" s="226">
        <f t="shared" si="21"/>
        <v>0</v>
      </c>
      <c r="G75" s="81"/>
      <c r="H75" s="84"/>
      <c r="I75" s="95">
        <v>0</v>
      </c>
      <c r="J75" s="87">
        <f t="shared" si="22"/>
        <v>0</v>
      </c>
      <c r="K75" s="85">
        <f t="shared" si="19"/>
        <v>0</v>
      </c>
      <c r="L75" s="226">
        <f t="shared" si="23"/>
        <v>0</v>
      </c>
    </row>
    <row r="76" spans="2:12" ht="15.75" thickBot="1" x14ac:dyDescent="0.3">
      <c r="B76" s="73" t="s">
        <v>78</v>
      </c>
      <c r="C76" s="11">
        <f>SUM(C63:C75)</f>
        <v>0</v>
      </c>
      <c r="D76" s="74">
        <f>SUM(D63:D75)</f>
        <v>0</v>
      </c>
      <c r="E76" s="74">
        <f>SUM(E63:E75)</f>
        <v>0</v>
      </c>
      <c r="F76" s="227">
        <f>SUM(F63:F75)</f>
        <v>0</v>
      </c>
      <c r="H76" s="73" t="s">
        <v>78</v>
      </c>
      <c r="I76" s="11">
        <f>SUM(I63:I75)</f>
        <v>0</v>
      </c>
      <c r="J76" s="74">
        <f>SUM(J63:J75)</f>
        <v>0</v>
      </c>
      <c r="K76" s="74">
        <f>SUM(K63:K75)</f>
        <v>0</v>
      </c>
      <c r="L76" s="227">
        <f>SUM(L63:L75)</f>
        <v>0</v>
      </c>
    </row>
  </sheetData>
  <sheetProtection algorithmName="SHA-512" hashValue="pyMhXQ0T6GoZPJtvEajNVwuuQafG3quJARLKjfZzdcpEeEFpZTSlCO/0VAPMoef2N0tn6T0Uu2gSVccp1TT8FQ==" saltValue="X3KlBG0htOns6W/lQ+BU6w==" spinCount="100000" sheet="1" objects="1" scenarios="1"/>
  <mergeCells count="10">
    <mergeCell ref="C42:F42"/>
    <mergeCell ref="I42:L42"/>
    <mergeCell ref="C60:F60"/>
    <mergeCell ref="I60:L60"/>
    <mergeCell ref="B1:L1"/>
    <mergeCell ref="B2:L2"/>
    <mergeCell ref="C6:F6"/>
    <mergeCell ref="I6:L6"/>
    <mergeCell ref="C24:F24"/>
    <mergeCell ref="I24:L24"/>
  </mergeCells>
  <pageMargins left="0.7" right="0.7" top="0.75" bottom="0.75" header="0.3" footer="0.3"/>
  <pageSetup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1DF8-E1DD-4E0F-96B2-30E05931E3FE}">
  <sheetPr>
    <tabColor theme="7" tint="0.79998168889431442"/>
    <pageSetUpPr fitToPage="1"/>
  </sheetPr>
  <dimension ref="B1:L76"/>
  <sheetViews>
    <sheetView zoomScale="84" zoomScaleNormal="84" workbookViewId="0">
      <selection activeCell="K50" sqref="K50"/>
    </sheetView>
  </sheetViews>
  <sheetFormatPr baseColWidth="10" defaultRowHeight="15" x14ac:dyDescent="0.25"/>
  <cols>
    <col min="1" max="1" width="1.7109375" customWidth="1"/>
    <col min="2" max="2" width="40.7109375" customWidth="1"/>
    <col min="3" max="3" width="18.7109375" customWidth="1"/>
    <col min="4" max="5" width="16.7109375" customWidth="1"/>
    <col min="6" max="6" width="20.7109375" customWidth="1"/>
    <col min="7" max="7" width="3.42578125" customWidth="1"/>
    <col min="8" max="8" width="40.7109375" customWidth="1"/>
    <col min="9" max="9" width="18.7109375" customWidth="1"/>
    <col min="10" max="11" width="16.7109375" customWidth="1"/>
    <col min="12" max="12" width="20.7109375" customWidth="1"/>
  </cols>
  <sheetData>
    <row r="1" spans="2:12" ht="24" x14ac:dyDescent="0.4">
      <c r="B1" s="394" t="s">
        <v>70</v>
      </c>
      <c r="C1" s="394"/>
      <c r="D1" s="394"/>
      <c r="E1" s="394"/>
      <c r="F1" s="394"/>
      <c r="G1" s="394"/>
      <c r="H1" s="394"/>
      <c r="I1" s="394"/>
      <c r="J1" s="394"/>
      <c r="K1" s="394"/>
      <c r="L1" s="394"/>
    </row>
    <row r="2" spans="2:12" ht="24" x14ac:dyDescent="0.4">
      <c r="B2" s="394" t="s">
        <v>80</v>
      </c>
      <c r="C2" s="394"/>
      <c r="D2" s="394"/>
      <c r="E2" s="394"/>
      <c r="F2" s="394"/>
      <c r="G2" s="394"/>
      <c r="H2" s="394"/>
      <c r="I2" s="394"/>
      <c r="J2" s="394"/>
      <c r="K2" s="394"/>
      <c r="L2" s="394"/>
    </row>
    <row r="3" spans="2:12" ht="14.25" customHeight="1" x14ac:dyDescent="0.4">
      <c r="B3" s="50"/>
      <c r="C3" s="50"/>
      <c r="D3" s="50"/>
      <c r="E3" s="50"/>
      <c r="F3" s="50"/>
      <c r="G3" s="50"/>
      <c r="H3" s="50"/>
      <c r="I3" s="50"/>
      <c r="J3" s="50"/>
      <c r="K3" s="50"/>
      <c r="L3" s="50"/>
    </row>
    <row r="4" spans="2:12" ht="24" x14ac:dyDescent="0.4">
      <c r="B4" s="54" t="s">
        <v>83</v>
      </c>
      <c r="C4" s="57">
        <f>SUM(C22+I22+C40+I40+C58+I58+C76+I76)</f>
        <v>0</v>
      </c>
      <c r="D4" s="62"/>
      <c r="E4" s="76" t="s">
        <v>93</v>
      </c>
      <c r="F4" s="75">
        <f>SUM(F22+L22+F40+L40+F58+L58+F76+L76)</f>
        <v>0</v>
      </c>
      <c r="G4" s="50"/>
      <c r="H4" s="55" t="s">
        <v>92</v>
      </c>
      <c r="I4" s="56">
        <f>SUM(D22+J22+D40+J40+D58+J58+D76+J76)</f>
        <v>0</v>
      </c>
      <c r="J4" s="77"/>
      <c r="K4" s="78" t="s">
        <v>91</v>
      </c>
      <c r="L4" s="56">
        <f>SUM(E22+K22+E40+K40+E58+K58+K76+E76)</f>
        <v>0</v>
      </c>
    </row>
    <row r="5" spans="2:12" ht="14.25" customHeight="1" thickBot="1" x14ac:dyDescent="0.45">
      <c r="B5" s="50"/>
      <c r="C5" s="50"/>
      <c r="D5" s="50"/>
      <c r="E5" s="50"/>
      <c r="F5" s="50"/>
      <c r="G5" s="50"/>
      <c r="H5" s="50"/>
      <c r="I5" s="50"/>
      <c r="J5" s="50"/>
      <c r="K5" s="50"/>
      <c r="L5" s="50"/>
    </row>
    <row r="6" spans="2:12" ht="19.5" thickBot="1" x14ac:dyDescent="0.35">
      <c r="B6" s="63" t="s">
        <v>99</v>
      </c>
      <c r="C6" s="391" t="s">
        <v>3</v>
      </c>
      <c r="D6" s="392"/>
      <c r="E6" s="392"/>
      <c r="F6" s="393"/>
      <c r="H6" s="68" t="s">
        <v>99</v>
      </c>
      <c r="I6" s="387" t="s">
        <v>3</v>
      </c>
      <c r="J6" s="388"/>
      <c r="K6" s="388"/>
      <c r="L6" s="389"/>
    </row>
    <row r="7" spans="2:12" ht="19.5" thickBot="1" x14ac:dyDescent="0.35">
      <c r="B7" s="68"/>
      <c r="C7" s="69"/>
      <c r="D7" s="70" t="s">
        <v>34</v>
      </c>
      <c r="E7" s="70" t="s">
        <v>90</v>
      </c>
      <c r="F7" s="71"/>
      <c r="H7" s="68"/>
      <c r="I7" s="69"/>
      <c r="J7" s="70" t="s">
        <v>34</v>
      </c>
      <c r="K7" s="70" t="s">
        <v>90</v>
      </c>
      <c r="L7" s="71"/>
    </row>
    <row r="8" spans="2:12" s="49" customFormat="1" ht="30.75" thickBot="1" x14ac:dyDescent="0.3">
      <c r="B8" s="64" t="s">
        <v>127</v>
      </c>
      <c r="C8" s="65" t="s">
        <v>82</v>
      </c>
      <c r="D8" s="66" t="s">
        <v>89</v>
      </c>
      <c r="E8" s="66" t="s">
        <v>88</v>
      </c>
      <c r="F8" s="67" t="s">
        <v>93</v>
      </c>
      <c r="H8" s="64" t="s">
        <v>127</v>
      </c>
      <c r="I8" s="65" t="s">
        <v>82</v>
      </c>
      <c r="J8" s="66" t="s">
        <v>89</v>
      </c>
      <c r="K8" s="66" t="s">
        <v>88</v>
      </c>
      <c r="L8" s="67" t="s">
        <v>93</v>
      </c>
    </row>
    <row r="9" spans="2:12" x14ac:dyDescent="0.25">
      <c r="B9" s="80"/>
      <c r="C9" s="225">
        <v>0</v>
      </c>
      <c r="D9" s="85">
        <f t="shared" ref="D9:D21" si="0">C9*7.4875%</f>
        <v>0</v>
      </c>
      <c r="E9" s="85">
        <f t="shared" ref="E9:E21" si="1">C9*7.4875%</f>
        <v>0</v>
      </c>
      <c r="F9" s="226">
        <f>C9+D9</f>
        <v>0</v>
      </c>
      <c r="G9" s="81"/>
      <c r="H9" s="80"/>
      <c r="I9" s="225">
        <v>0</v>
      </c>
      <c r="J9" s="85">
        <f t="shared" ref="J9:J21" si="2">I9*7.4875%</f>
        <v>0</v>
      </c>
      <c r="K9" s="85">
        <f t="shared" ref="K9:K21" si="3">I9*7.4875%</f>
        <v>0</v>
      </c>
      <c r="L9" s="226">
        <f>I9+J9</f>
        <v>0</v>
      </c>
    </row>
    <row r="10" spans="2:12" x14ac:dyDescent="0.25">
      <c r="B10" s="82"/>
      <c r="C10" s="83">
        <v>0</v>
      </c>
      <c r="D10" s="86">
        <f t="shared" si="0"/>
        <v>0</v>
      </c>
      <c r="E10" s="86">
        <f t="shared" si="1"/>
        <v>0</v>
      </c>
      <c r="F10" s="228">
        <f t="shared" ref="F10:F20" si="4">C10+D10</f>
        <v>0</v>
      </c>
      <c r="G10" s="81"/>
      <c r="H10" s="82"/>
      <c r="I10" s="83">
        <v>0</v>
      </c>
      <c r="J10" s="86">
        <f t="shared" si="2"/>
        <v>0</v>
      </c>
      <c r="K10" s="86">
        <f t="shared" si="3"/>
        <v>0</v>
      </c>
      <c r="L10" s="228">
        <f t="shared" ref="L10:L20" si="5">I10+J10</f>
        <v>0</v>
      </c>
    </row>
    <row r="11" spans="2:12" x14ac:dyDescent="0.25">
      <c r="B11" s="82"/>
      <c r="C11" s="83">
        <v>0</v>
      </c>
      <c r="D11" s="86">
        <f t="shared" si="0"/>
        <v>0</v>
      </c>
      <c r="E11" s="86">
        <f t="shared" si="1"/>
        <v>0</v>
      </c>
      <c r="F11" s="228">
        <f t="shared" si="4"/>
        <v>0</v>
      </c>
      <c r="G11" s="81"/>
      <c r="H11" s="82"/>
      <c r="I11" s="83">
        <v>0</v>
      </c>
      <c r="J11" s="86">
        <f t="shared" si="2"/>
        <v>0</v>
      </c>
      <c r="K11" s="86">
        <f t="shared" si="3"/>
        <v>0</v>
      </c>
      <c r="L11" s="228">
        <f t="shared" si="5"/>
        <v>0</v>
      </c>
    </row>
    <row r="12" spans="2:12" x14ac:dyDescent="0.25">
      <c r="B12" s="82"/>
      <c r="C12" s="83">
        <v>0</v>
      </c>
      <c r="D12" s="86">
        <f t="shared" si="0"/>
        <v>0</v>
      </c>
      <c r="E12" s="86">
        <f t="shared" si="1"/>
        <v>0</v>
      </c>
      <c r="F12" s="228">
        <f t="shared" si="4"/>
        <v>0</v>
      </c>
      <c r="G12" s="81"/>
      <c r="H12" s="82"/>
      <c r="I12" s="83">
        <v>0</v>
      </c>
      <c r="J12" s="86">
        <f t="shared" si="2"/>
        <v>0</v>
      </c>
      <c r="K12" s="86">
        <f t="shared" si="3"/>
        <v>0</v>
      </c>
      <c r="L12" s="228">
        <f t="shared" si="5"/>
        <v>0</v>
      </c>
    </row>
    <row r="13" spans="2:12" x14ac:dyDescent="0.25">
      <c r="B13" s="82"/>
      <c r="C13" s="83">
        <v>0</v>
      </c>
      <c r="D13" s="86">
        <f t="shared" si="0"/>
        <v>0</v>
      </c>
      <c r="E13" s="86">
        <f t="shared" si="1"/>
        <v>0</v>
      </c>
      <c r="F13" s="228">
        <f t="shared" si="4"/>
        <v>0</v>
      </c>
      <c r="G13" s="81"/>
      <c r="H13" s="82"/>
      <c r="I13" s="83">
        <v>0</v>
      </c>
      <c r="J13" s="86">
        <f t="shared" si="2"/>
        <v>0</v>
      </c>
      <c r="K13" s="86">
        <f t="shared" si="3"/>
        <v>0</v>
      </c>
      <c r="L13" s="228">
        <f t="shared" si="5"/>
        <v>0</v>
      </c>
    </row>
    <row r="14" spans="2:12" x14ac:dyDescent="0.25">
      <c r="B14" s="82"/>
      <c r="C14" s="83">
        <v>0</v>
      </c>
      <c r="D14" s="86">
        <f t="shared" si="0"/>
        <v>0</v>
      </c>
      <c r="E14" s="86">
        <f t="shared" si="1"/>
        <v>0</v>
      </c>
      <c r="F14" s="228">
        <f t="shared" si="4"/>
        <v>0</v>
      </c>
      <c r="G14" s="81"/>
      <c r="H14" s="82"/>
      <c r="I14" s="83">
        <v>0</v>
      </c>
      <c r="J14" s="86">
        <f t="shared" si="2"/>
        <v>0</v>
      </c>
      <c r="K14" s="86">
        <f t="shared" si="3"/>
        <v>0</v>
      </c>
      <c r="L14" s="228">
        <f t="shared" si="5"/>
        <v>0</v>
      </c>
    </row>
    <row r="15" spans="2:12" x14ac:dyDescent="0.25">
      <c r="B15" s="82"/>
      <c r="C15" s="83">
        <v>0</v>
      </c>
      <c r="D15" s="86">
        <f t="shared" si="0"/>
        <v>0</v>
      </c>
      <c r="E15" s="86">
        <f t="shared" si="1"/>
        <v>0</v>
      </c>
      <c r="F15" s="228">
        <f t="shared" si="4"/>
        <v>0</v>
      </c>
      <c r="G15" s="81"/>
      <c r="H15" s="82"/>
      <c r="I15" s="83">
        <v>0</v>
      </c>
      <c r="J15" s="86">
        <f t="shared" si="2"/>
        <v>0</v>
      </c>
      <c r="K15" s="86">
        <f t="shared" si="3"/>
        <v>0</v>
      </c>
      <c r="L15" s="228">
        <f t="shared" si="5"/>
        <v>0</v>
      </c>
    </row>
    <row r="16" spans="2:12" x14ac:dyDescent="0.25">
      <c r="B16" s="82"/>
      <c r="C16" s="83">
        <v>0</v>
      </c>
      <c r="D16" s="86">
        <f t="shared" si="0"/>
        <v>0</v>
      </c>
      <c r="E16" s="86">
        <f t="shared" si="1"/>
        <v>0</v>
      </c>
      <c r="F16" s="228">
        <f t="shared" si="4"/>
        <v>0</v>
      </c>
      <c r="G16" s="81"/>
      <c r="H16" s="82"/>
      <c r="I16" s="83">
        <v>0</v>
      </c>
      <c r="J16" s="86">
        <f t="shared" si="2"/>
        <v>0</v>
      </c>
      <c r="K16" s="86">
        <f t="shared" si="3"/>
        <v>0</v>
      </c>
      <c r="L16" s="228">
        <f t="shared" si="5"/>
        <v>0</v>
      </c>
    </row>
    <row r="17" spans="2:12" x14ac:dyDescent="0.25">
      <c r="B17" s="82"/>
      <c r="C17" s="83">
        <v>0</v>
      </c>
      <c r="D17" s="86">
        <f t="shared" si="0"/>
        <v>0</v>
      </c>
      <c r="E17" s="86">
        <f t="shared" si="1"/>
        <v>0</v>
      </c>
      <c r="F17" s="228">
        <f t="shared" si="4"/>
        <v>0</v>
      </c>
      <c r="G17" s="81"/>
      <c r="H17" s="82"/>
      <c r="I17" s="83">
        <v>0</v>
      </c>
      <c r="J17" s="86">
        <f t="shared" si="2"/>
        <v>0</v>
      </c>
      <c r="K17" s="86">
        <f t="shared" si="3"/>
        <v>0</v>
      </c>
      <c r="L17" s="228">
        <f t="shared" si="5"/>
        <v>0</v>
      </c>
    </row>
    <row r="18" spans="2:12" x14ac:dyDescent="0.25">
      <c r="B18" s="82"/>
      <c r="C18" s="83">
        <v>0</v>
      </c>
      <c r="D18" s="86">
        <f t="shared" si="0"/>
        <v>0</v>
      </c>
      <c r="E18" s="86">
        <f t="shared" si="1"/>
        <v>0</v>
      </c>
      <c r="F18" s="228">
        <f t="shared" si="4"/>
        <v>0</v>
      </c>
      <c r="G18" s="81"/>
      <c r="H18" s="82"/>
      <c r="I18" s="83">
        <v>0</v>
      </c>
      <c r="J18" s="86">
        <f t="shared" si="2"/>
        <v>0</v>
      </c>
      <c r="K18" s="86">
        <f t="shared" si="3"/>
        <v>0</v>
      </c>
      <c r="L18" s="228">
        <f t="shared" si="5"/>
        <v>0</v>
      </c>
    </row>
    <row r="19" spans="2:12" x14ac:dyDescent="0.25">
      <c r="B19" s="82"/>
      <c r="C19" s="83">
        <v>0</v>
      </c>
      <c r="D19" s="86">
        <f t="shared" si="0"/>
        <v>0</v>
      </c>
      <c r="E19" s="86">
        <f t="shared" si="1"/>
        <v>0</v>
      </c>
      <c r="F19" s="228">
        <f t="shared" si="4"/>
        <v>0</v>
      </c>
      <c r="G19" s="81"/>
      <c r="H19" s="82"/>
      <c r="I19" s="83">
        <v>0</v>
      </c>
      <c r="J19" s="86">
        <f t="shared" si="2"/>
        <v>0</v>
      </c>
      <c r="K19" s="86">
        <f t="shared" si="3"/>
        <v>0</v>
      </c>
      <c r="L19" s="228">
        <f t="shared" si="5"/>
        <v>0</v>
      </c>
    </row>
    <row r="20" spans="2:12" x14ac:dyDescent="0.25">
      <c r="B20" s="82"/>
      <c r="C20" s="83">
        <v>0</v>
      </c>
      <c r="D20" s="86">
        <f t="shared" si="0"/>
        <v>0</v>
      </c>
      <c r="E20" s="86">
        <f t="shared" si="1"/>
        <v>0</v>
      </c>
      <c r="F20" s="228">
        <f t="shared" si="4"/>
        <v>0</v>
      </c>
      <c r="G20" s="81"/>
      <c r="H20" s="82"/>
      <c r="I20" s="83">
        <v>0</v>
      </c>
      <c r="J20" s="86">
        <f t="shared" si="2"/>
        <v>0</v>
      </c>
      <c r="K20" s="86">
        <f t="shared" si="3"/>
        <v>0</v>
      </c>
      <c r="L20" s="228">
        <f t="shared" si="5"/>
        <v>0</v>
      </c>
    </row>
    <row r="21" spans="2:12" ht="15.75" thickBot="1" x14ac:dyDescent="0.3">
      <c r="B21" s="84"/>
      <c r="C21" s="95">
        <v>0</v>
      </c>
      <c r="D21" s="87">
        <f t="shared" si="0"/>
        <v>0</v>
      </c>
      <c r="E21" s="87">
        <f t="shared" si="1"/>
        <v>0</v>
      </c>
      <c r="F21" s="229">
        <f>C21+D21</f>
        <v>0</v>
      </c>
      <c r="G21" s="81"/>
      <c r="H21" s="84"/>
      <c r="I21" s="95">
        <v>0</v>
      </c>
      <c r="J21" s="87">
        <f t="shared" si="2"/>
        <v>0</v>
      </c>
      <c r="K21" s="87">
        <f t="shared" si="3"/>
        <v>0</v>
      </c>
      <c r="L21" s="229">
        <f>I21+J21</f>
        <v>0</v>
      </c>
    </row>
    <row r="22" spans="2:12" ht="15.75" thickBot="1" x14ac:dyDescent="0.3">
      <c r="B22" s="73" t="s">
        <v>78</v>
      </c>
      <c r="C22" s="11">
        <f>SUM(C9:C21)</f>
        <v>0</v>
      </c>
      <c r="D22" s="74">
        <f>SUM(D9:D21)</f>
        <v>0</v>
      </c>
      <c r="E22" s="74">
        <f>SUM(E9:E21)</f>
        <v>0</v>
      </c>
      <c r="F22" s="227">
        <f>SUM(F9:F21)</f>
        <v>0</v>
      </c>
      <c r="H22" s="73" t="s">
        <v>78</v>
      </c>
      <c r="I22" s="11">
        <f>SUM(I9:I21)</f>
        <v>0</v>
      </c>
      <c r="J22" s="74">
        <f>SUM(J9:J21)</f>
        <v>0</v>
      </c>
      <c r="K22" s="74">
        <f>SUM(K9:K21)</f>
        <v>0</v>
      </c>
      <c r="L22" s="227">
        <f>SUM(L9:L21)</f>
        <v>0</v>
      </c>
    </row>
    <row r="23" spans="2:12" ht="15.75" thickBot="1" x14ac:dyDescent="0.3"/>
    <row r="24" spans="2:12" ht="19.5" thickBot="1" x14ac:dyDescent="0.35">
      <c r="B24" s="68" t="s">
        <v>99</v>
      </c>
      <c r="C24" s="387" t="s">
        <v>3</v>
      </c>
      <c r="D24" s="388"/>
      <c r="E24" s="388"/>
      <c r="F24" s="389"/>
      <c r="H24" s="63" t="s">
        <v>99</v>
      </c>
      <c r="I24" s="391" t="s">
        <v>3</v>
      </c>
      <c r="J24" s="392"/>
      <c r="K24" s="392"/>
      <c r="L24" s="393"/>
    </row>
    <row r="25" spans="2:12" ht="19.5" thickBot="1" x14ac:dyDescent="0.35">
      <c r="B25" s="68"/>
      <c r="C25" s="69"/>
      <c r="D25" s="70" t="s">
        <v>34</v>
      </c>
      <c r="E25" s="70" t="s">
        <v>90</v>
      </c>
      <c r="F25" s="71"/>
      <c r="H25" s="68"/>
      <c r="I25" s="69"/>
      <c r="J25" s="70" t="s">
        <v>34</v>
      </c>
      <c r="K25" s="70" t="s">
        <v>90</v>
      </c>
      <c r="L25" s="71"/>
    </row>
    <row r="26" spans="2:12" ht="30.75" thickBot="1" x14ac:dyDescent="0.3">
      <c r="B26" s="64" t="s">
        <v>127</v>
      </c>
      <c r="C26" s="65" t="s">
        <v>82</v>
      </c>
      <c r="D26" s="66" t="s">
        <v>89</v>
      </c>
      <c r="E26" s="66" t="s">
        <v>88</v>
      </c>
      <c r="F26" s="67" t="s">
        <v>93</v>
      </c>
      <c r="H26" s="64" t="s">
        <v>127</v>
      </c>
      <c r="I26" s="65" t="s">
        <v>82</v>
      </c>
      <c r="J26" s="66" t="s">
        <v>89</v>
      </c>
      <c r="K26" s="66" t="s">
        <v>88</v>
      </c>
      <c r="L26" s="67" t="s">
        <v>93</v>
      </c>
    </row>
    <row r="27" spans="2:12" x14ac:dyDescent="0.25">
      <c r="B27" s="80"/>
      <c r="C27" s="225">
        <v>0</v>
      </c>
      <c r="D27" s="85">
        <f t="shared" ref="D27:D39" si="6">C27*7.4875%</f>
        <v>0</v>
      </c>
      <c r="E27" s="85">
        <f t="shared" ref="E27:E39" si="7">C27*7.4875%</f>
        <v>0</v>
      </c>
      <c r="F27" s="226">
        <f>C27+D27</f>
        <v>0</v>
      </c>
      <c r="G27" s="81"/>
      <c r="H27" s="80"/>
      <c r="I27" s="225">
        <v>0</v>
      </c>
      <c r="J27" s="85">
        <f t="shared" ref="J27:J39" si="8">I27*7.4875%</f>
        <v>0</v>
      </c>
      <c r="K27" s="85">
        <f t="shared" ref="K27:K39" si="9">I27*7.4875%</f>
        <v>0</v>
      </c>
      <c r="L27" s="226">
        <f>I27+J27</f>
        <v>0</v>
      </c>
    </row>
    <row r="28" spans="2:12" x14ac:dyDescent="0.25">
      <c r="B28" s="82"/>
      <c r="C28" s="83">
        <v>0</v>
      </c>
      <c r="D28" s="86">
        <f t="shared" si="6"/>
        <v>0</v>
      </c>
      <c r="E28" s="86">
        <f t="shared" si="7"/>
        <v>0</v>
      </c>
      <c r="F28" s="228">
        <f t="shared" ref="F28:F38" si="10">C28+D28</f>
        <v>0</v>
      </c>
      <c r="G28" s="81"/>
      <c r="H28" s="82"/>
      <c r="I28" s="83">
        <v>0</v>
      </c>
      <c r="J28" s="86">
        <f t="shared" si="8"/>
        <v>0</v>
      </c>
      <c r="K28" s="86">
        <f t="shared" si="9"/>
        <v>0</v>
      </c>
      <c r="L28" s="228">
        <f t="shared" ref="L28:L38" si="11">I28+J28</f>
        <v>0</v>
      </c>
    </row>
    <row r="29" spans="2:12" x14ac:dyDescent="0.25">
      <c r="B29" s="82"/>
      <c r="C29" s="83">
        <v>0</v>
      </c>
      <c r="D29" s="86">
        <f t="shared" si="6"/>
        <v>0</v>
      </c>
      <c r="E29" s="86">
        <f t="shared" si="7"/>
        <v>0</v>
      </c>
      <c r="F29" s="228">
        <f t="shared" si="10"/>
        <v>0</v>
      </c>
      <c r="G29" s="81"/>
      <c r="H29" s="82"/>
      <c r="I29" s="83">
        <v>0</v>
      </c>
      <c r="J29" s="86">
        <f t="shared" si="8"/>
        <v>0</v>
      </c>
      <c r="K29" s="86">
        <f t="shared" si="9"/>
        <v>0</v>
      </c>
      <c r="L29" s="228">
        <f t="shared" si="11"/>
        <v>0</v>
      </c>
    </row>
    <row r="30" spans="2:12" x14ac:dyDescent="0.25">
      <c r="B30" s="82"/>
      <c r="C30" s="83">
        <v>0</v>
      </c>
      <c r="D30" s="86">
        <f t="shared" si="6"/>
        <v>0</v>
      </c>
      <c r="E30" s="86">
        <f t="shared" si="7"/>
        <v>0</v>
      </c>
      <c r="F30" s="228">
        <f t="shared" si="10"/>
        <v>0</v>
      </c>
      <c r="G30" s="81"/>
      <c r="H30" s="82"/>
      <c r="I30" s="83">
        <v>0</v>
      </c>
      <c r="J30" s="86">
        <f t="shared" si="8"/>
        <v>0</v>
      </c>
      <c r="K30" s="86">
        <f t="shared" si="9"/>
        <v>0</v>
      </c>
      <c r="L30" s="228">
        <f t="shared" si="11"/>
        <v>0</v>
      </c>
    </row>
    <row r="31" spans="2:12" x14ac:dyDescent="0.25">
      <c r="B31" s="82"/>
      <c r="C31" s="83">
        <v>0</v>
      </c>
      <c r="D31" s="86">
        <f t="shared" si="6"/>
        <v>0</v>
      </c>
      <c r="E31" s="86">
        <f t="shared" si="7"/>
        <v>0</v>
      </c>
      <c r="F31" s="228">
        <f t="shared" si="10"/>
        <v>0</v>
      </c>
      <c r="G31" s="81"/>
      <c r="H31" s="82"/>
      <c r="I31" s="83">
        <v>0</v>
      </c>
      <c r="J31" s="86">
        <f t="shared" si="8"/>
        <v>0</v>
      </c>
      <c r="K31" s="86">
        <f t="shared" si="9"/>
        <v>0</v>
      </c>
      <c r="L31" s="228">
        <f t="shared" si="11"/>
        <v>0</v>
      </c>
    </row>
    <row r="32" spans="2:12" x14ac:dyDescent="0.25">
      <c r="B32" s="82"/>
      <c r="C32" s="83">
        <v>0</v>
      </c>
      <c r="D32" s="86">
        <f t="shared" si="6"/>
        <v>0</v>
      </c>
      <c r="E32" s="86">
        <f t="shared" si="7"/>
        <v>0</v>
      </c>
      <c r="F32" s="228">
        <f t="shared" si="10"/>
        <v>0</v>
      </c>
      <c r="G32" s="81"/>
      <c r="H32" s="82"/>
      <c r="I32" s="83">
        <v>0</v>
      </c>
      <c r="J32" s="86">
        <f t="shared" si="8"/>
        <v>0</v>
      </c>
      <c r="K32" s="86">
        <f t="shared" si="9"/>
        <v>0</v>
      </c>
      <c r="L32" s="228">
        <f t="shared" si="11"/>
        <v>0</v>
      </c>
    </row>
    <row r="33" spans="2:12" x14ac:dyDescent="0.25">
      <c r="B33" s="82"/>
      <c r="C33" s="83">
        <v>0</v>
      </c>
      <c r="D33" s="86">
        <f t="shared" si="6"/>
        <v>0</v>
      </c>
      <c r="E33" s="86">
        <f t="shared" si="7"/>
        <v>0</v>
      </c>
      <c r="F33" s="228">
        <f t="shared" si="10"/>
        <v>0</v>
      </c>
      <c r="G33" s="81"/>
      <c r="H33" s="82"/>
      <c r="I33" s="83">
        <v>0</v>
      </c>
      <c r="J33" s="86">
        <f t="shared" si="8"/>
        <v>0</v>
      </c>
      <c r="K33" s="86">
        <f t="shared" si="9"/>
        <v>0</v>
      </c>
      <c r="L33" s="228">
        <f t="shared" si="11"/>
        <v>0</v>
      </c>
    </row>
    <row r="34" spans="2:12" x14ac:dyDescent="0.25">
      <c r="B34" s="82"/>
      <c r="C34" s="83">
        <v>0</v>
      </c>
      <c r="D34" s="86">
        <f t="shared" si="6"/>
        <v>0</v>
      </c>
      <c r="E34" s="86">
        <f t="shared" si="7"/>
        <v>0</v>
      </c>
      <c r="F34" s="228">
        <f t="shared" si="10"/>
        <v>0</v>
      </c>
      <c r="G34" s="81"/>
      <c r="H34" s="82"/>
      <c r="I34" s="83">
        <v>0</v>
      </c>
      <c r="J34" s="86">
        <f t="shared" si="8"/>
        <v>0</v>
      </c>
      <c r="K34" s="86">
        <f t="shared" si="9"/>
        <v>0</v>
      </c>
      <c r="L34" s="228">
        <f t="shared" si="11"/>
        <v>0</v>
      </c>
    </row>
    <row r="35" spans="2:12" x14ac:dyDescent="0.25">
      <c r="B35" s="82"/>
      <c r="C35" s="83">
        <v>0</v>
      </c>
      <c r="D35" s="86">
        <f t="shared" si="6"/>
        <v>0</v>
      </c>
      <c r="E35" s="86">
        <f t="shared" si="7"/>
        <v>0</v>
      </c>
      <c r="F35" s="228">
        <f t="shared" si="10"/>
        <v>0</v>
      </c>
      <c r="G35" s="81"/>
      <c r="H35" s="82"/>
      <c r="I35" s="83">
        <v>0</v>
      </c>
      <c r="J35" s="86">
        <f t="shared" si="8"/>
        <v>0</v>
      </c>
      <c r="K35" s="86">
        <f t="shared" si="9"/>
        <v>0</v>
      </c>
      <c r="L35" s="228">
        <f t="shared" si="11"/>
        <v>0</v>
      </c>
    </row>
    <row r="36" spans="2:12" x14ac:dyDescent="0.25">
      <c r="B36" s="82"/>
      <c r="C36" s="83">
        <v>0</v>
      </c>
      <c r="D36" s="86">
        <f t="shared" si="6"/>
        <v>0</v>
      </c>
      <c r="E36" s="86">
        <f t="shared" si="7"/>
        <v>0</v>
      </c>
      <c r="F36" s="228">
        <f t="shared" si="10"/>
        <v>0</v>
      </c>
      <c r="G36" s="81"/>
      <c r="H36" s="82"/>
      <c r="I36" s="83">
        <v>0</v>
      </c>
      <c r="J36" s="86">
        <f t="shared" si="8"/>
        <v>0</v>
      </c>
      <c r="K36" s="86">
        <f t="shared" si="9"/>
        <v>0</v>
      </c>
      <c r="L36" s="228">
        <f t="shared" si="11"/>
        <v>0</v>
      </c>
    </row>
    <row r="37" spans="2:12" x14ac:dyDescent="0.25">
      <c r="B37" s="82"/>
      <c r="C37" s="83">
        <v>0</v>
      </c>
      <c r="D37" s="86">
        <f t="shared" si="6"/>
        <v>0</v>
      </c>
      <c r="E37" s="86">
        <f t="shared" si="7"/>
        <v>0</v>
      </c>
      <c r="F37" s="228">
        <f t="shared" si="10"/>
        <v>0</v>
      </c>
      <c r="G37" s="81"/>
      <c r="H37" s="82"/>
      <c r="I37" s="83">
        <v>0</v>
      </c>
      <c r="J37" s="86">
        <f t="shared" si="8"/>
        <v>0</v>
      </c>
      <c r="K37" s="86">
        <f t="shared" si="9"/>
        <v>0</v>
      </c>
      <c r="L37" s="228">
        <f t="shared" si="11"/>
        <v>0</v>
      </c>
    </row>
    <row r="38" spans="2:12" x14ac:dyDescent="0.25">
      <c r="B38" s="82"/>
      <c r="C38" s="83">
        <v>0</v>
      </c>
      <c r="D38" s="86">
        <f t="shared" si="6"/>
        <v>0</v>
      </c>
      <c r="E38" s="86">
        <f t="shared" si="7"/>
        <v>0</v>
      </c>
      <c r="F38" s="228">
        <f t="shared" si="10"/>
        <v>0</v>
      </c>
      <c r="G38" s="81"/>
      <c r="H38" s="82"/>
      <c r="I38" s="83">
        <v>0</v>
      </c>
      <c r="J38" s="86">
        <f t="shared" si="8"/>
        <v>0</v>
      </c>
      <c r="K38" s="86">
        <f t="shared" si="9"/>
        <v>0</v>
      </c>
      <c r="L38" s="228">
        <f t="shared" si="11"/>
        <v>0</v>
      </c>
    </row>
    <row r="39" spans="2:12" ht="15.75" thickBot="1" x14ac:dyDescent="0.3">
      <c r="B39" s="84"/>
      <c r="C39" s="95">
        <v>0</v>
      </c>
      <c r="D39" s="87">
        <f t="shared" si="6"/>
        <v>0</v>
      </c>
      <c r="E39" s="87">
        <f t="shared" si="7"/>
        <v>0</v>
      </c>
      <c r="F39" s="229">
        <f>C39+D39</f>
        <v>0</v>
      </c>
      <c r="G39" s="81"/>
      <c r="H39" s="84"/>
      <c r="I39" s="95">
        <v>0</v>
      </c>
      <c r="J39" s="87">
        <f t="shared" si="8"/>
        <v>0</v>
      </c>
      <c r="K39" s="87">
        <f t="shared" si="9"/>
        <v>0</v>
      </c>
      <c r="L39" s="229">
        <f>I39+J39</f>
        <v>0</v>
      </c>
    </row>
    <row r="40" spans="2:12" ht="15.75" thickBot="1" x14ac:dyDescent="0.3">
      <c r="B40" s="73" t="s">
        <v>78</v>
      </c>
      <c r="C40" s="11">
        <f>SUM(C27:C39)</f>
        <v>0</v>
      </c>
      <c r="D40" s="74">
        <f>SUM(D27:D39)</f>
        <v>0</v>
      </c>
      <c r="E40" s="74">
        <f>SUM(E27:E39)</f>
        <v>0</v>
      </c>
      <c r="F40" s="227">
        <f>SUM(F27:F39)</f>
        <v>0</v>
      </c>
      <c r="H40" s="73" t="s">
        <v>78</v>
      </c>
      <c r="I40" s="11">
        <f>SUM(I27:I39)</f>
        <v>0</v>
      </c>
      <c r="J40" s="74">
        <f>SUM(J27:J39)</f>
        <v>0</v>
      </c>
      <c r="K40" s="74">
        <f>SUM(K27:K39)</f>
        <v>0</v>
      </c>
      <c r="L40" s="227">
        <f>SUM(L27:L39)</f>
        <v>0</v>
      </c>
    </row>
    <row r="41" spans="2:12" ht="15.75" thickBot="1" x14ac:dyDescent="0.3"/>
    <row r="42" spans="2:12" ht="19.5" thickBot="1" x14ac:dyDescent="0.35">
      <c r="B42" s="63" t="s">
        <v>99</v>
      </c>
      <c r="C42" s="391" t="s">
        <v>3</v>
      </c>
      <c r="D42" s="392"/>
      <c r="E42" s="392"/>
      <c r="F42" s="393"/>
      <c r="H42" s="68" t="s">
        <v>99</v>
      </c>
      <c r="I42" s="387" t="s">
        <v>3</v>
      </c>
      <c r="J42" s="388"/>
      <c r="K42" s="388"/>
      <c r="L42" s="389"/>
    </row>
    <row r="43" spans="2:12" ht="19.5" thickBot="1" x14ac:dyDescent="0.35">
      <c r="B43" s="68"/>
      <c r="C43" s="69"/>
      <c r="D43" s="70" t="s">
        <v>34</v>
      </c>
      <c r="E43" s="70" t="s">
        <v>90</v>
      </c>
      <c r="F43" s="71"/>
      <c r="H43" s="68"/>
      <c r="I43" s="69"/>
      <c r="J43" s="70" t="s">
        <v>34</v>
      </c>
      <c r="K43" s="70" t="s">
        <v>90</v>
      </c>
      <c r="L43" s="71"/>
    </row>
    <row r="44" spans="2:12" ht="30.75" thickBot="1" x14ac:dyDescent="0.3">
      <c r="B44" s="64" t="s">
        <v>127</v>
      </c>
      <c r="C44" s="65" t="s">
        <v>82</v>
      </c>
      <c r="D44" s="66" t="s">
        <v>89</v>
      </c>
      <c r="E44" s="66" t="s">
        <v>88</v>
      </c>
      <c r="F44" s="67" t="s">
        <v>93</v>
      </c>
      <c r="H44" s="64" t="s">
        <v>127</v>
      </c>
      <c r="I44" s="65" t="s">
        <v>82</v>
      </c>
      <c r="J44" s="66" t="s">
        <v>89</v>
      </c>
      <c r="K44" s="66" t="s">
        <v>88</v>
      </c>
      <c r="L44" s="67" t="s">
        <v>93</v>
      </c>
    </row>
    <row r="45" spans="2:12" x14ac:dyDescent="0.25">
      <c r="B45" s="80"/>
      <c r="C45" s="225">
        <v>0</v>
      </c>
      <c r="D45" s="85">
        <f t="shared" ref="D45:D57" si="12">C45*7.4875%</f>
        <v>0</v>
      </c>
      <c r="E45" s="85">
        <f t="shared" ref="E45:E57" si="13">C45*7.4875%</f>
        <v>0</v>
      </c>
      <c r="F45" s="226">
        <f>C45+D45</f>
        <v>0</v>
      </c>
      <c r="G45" s="81"/>
      <c r="H45" s="80"/>
      <c r="I45" s="225">
        <v>0</v>
      </c>
      <c r="J45" s="85">
        <f t="shared" ref="J45:J57" si="14">I45*7.4875%</f>
        <v>0</v>
      </c>
      <c r="K45" s="85">
        <f t="shared" ref="K45:K57" si="15">I45*7.4875%</f>
        <v>0</v>
      </c>
      <c r="L45" s="226">
        <f>I45+J45</f>
        <v>0</v>
      </c>
    </row>
    <row r="46" spans="2:12" x14ac:dyDescent="0.25">
      <c r="B46" s="82"/>
      <c r="C46" s="83">
        <v>0</v>
      </c>
      <c r="D46" s="86">
        <f t="shared" si="12"/>
        <v>0</v>
      </c>
      <c r="E46" s="86">
        <f t="shared" si="13"/>
        <v>0</v>
      </c>
      <c r="F46" s="228">
        <f t="shared" ref="F46:F56" si="16">C46+D46</f>
        <v>0</v>
      </c>
      <c r="G46" s="81"/>
      <c r="H46" s="82"/>
      <c r="I46" s="83">
        <v>0</v>
      </c>
      <c r="J46" s="86">
        <f t="shared" si="14"/>
        <v>0</v>
      </c>
      <c r="K46" s="86">
        <f t="shared" si="15"/>
        <v>0</v>
      </c>
      <c r="L46" s="228">
        <f t="shared" ref="L46:L56" si="17">I46+J46</f>
        <v>0</v>
      </c>
    </row>
    <row r="47" spans="2:12" x14ac:dyDescent="0.25">
      <c r="B47" s="82"/>
      <c r="C47" s="83">
        <v>0</v>
      </c>
      <c r="D47" s="86">
        <f t="shared" si="12"/>
        <v>0</v>
      </c>
      <c r="E47" s="86">
        <f t="shared" si="13"/>
        <v>0</v>
      </c>
      <c r="F47" s="228">
        <f t="shared" si="16"/>
        <v>0</v>
      </c>
      <c r="G47" s="81"/>
      <c r="H47" s="82"/>
      <c r="I47" s="83">
        <v>0</v>
      </c>
      <c r="J47" s="86">
        <f t="shared" si="14"/>
        <v>0</v>
      </c>
      <c r="K47" s="86">
        <f t="shared" si="15"/>
        <v>0</v>
      </c>
      <c r="L47" s="228">
        <f t="shared" si="17"/>
        <v>0</v>
      </c>
    </row>
    <row r="48" spans="2:12" x14ac:dyDescent="0.25">
      <c r="B48" s="82"/>
      <c r="C48" s="83">
        <v>0</v>
      </c>
      <c r="D48" s="86">
        <f t="shared" si="12"/>
        <v>0</v>
      </c>
      <c r="E48" s="86">
        <f t="shared" si="13"/>
        <v>0</v>
      </c>
      <c r="F48" s="228">
        <f t="shared" si="16"/>
        <v>0</v>
      </c>
      <c r="G48" s="81"/>
      <c r="H48" s="82"/>
      <c r="I48" s="83">
        <v>0</v>
      </c>
      <c r="J48" s="86">
        <f t="shared" si="14"/>
        <v>0</v>
      </c>
      <c r="K48" s="86">
        <f t="shared" si="15"/>
        <v>0</v>
      </c>
      <c r="L48" s="228">
        <f t="shared" si="17"/>
        <v>0</v>
      </c>
    </row>
    <row r="49" spans="2:12" x14ac:dyDescent="0.25">
      <c r="B49" s="82"/>
      <c r="C49" s="83">
        <v>0</v>
      </c>
      <c r="D49" s="86">
        <f t="shared" si="12"/>
        <v>0</v>
      </c>
      <c r="E49" s="86">
        <f t="shared" si="13"/>
        <v>0</v>
      </c>
      <c r="F49" s="228">
        <f t="shared" si="16"/>
        <v>0</v>
      </c>
      <c r="G49" s="81"/>
      <c r="H49" s="82"/>
      <c r="I49" s="83">
        <v>0</v>
      </c>
      <c r="J49" s="86">
        <f t="shared" si="14"/>
        <v>0</v>
      </c>
      <c r="K49" s="86">
        <f t="shared" si="15"/>
        <v>0</v>
      </c>
      <c r="L49" s="228">
        <f t="shared" si="17"/>
        <v>0</v>
      </c>
    </row>
    <row r="50" spans="2:12" x14ac:dyDescent="0.25">
      <c r="B50" s="82"/>
      <c r="C50" s="83">
        <v>0</v>
      </c>
      <c r="D50" s="86">
        <f t="shared" si="12"/>
        <v>0</v>
      </c>
      <c r="E50" s="86">
        <f t="shared" si="13"/>
        <v>0</v>
      </c>
      <c r="F50" s="228">
        <f t="shared" si="16"/>
        <v>0</v>
      </c>
      <c r="G50" s="81"/>
      <c r="H50" s="82"/>
      <c r="I50" s="83">
        <v>0</v>
      </c>
      <c r="J50" s="86">
        <f t="shared" si="14"/>
        <v>0</v>
      </c>
      <c r="K50" s="86">
        <f t="shared" si="15"/>
        <v>0</v>
      </c>
      <c r="L50" s="228">
        <f t="shared" si="17"/>
        <v>0</v>
      </c>
    </row>
    <row r="51" spans="2:12" x14ac:dyDescent="0.25">
      <c r="B51" s="82"/>
      <c r="C51" s="83">
        <v>0</v>
      </c>
      <c r="D51" s="86">
        <f t="shared" si="12"/>
        <v>0</v>
      </c>
      <c r="E51" s="86">
        <f t="shared" si="13"/>
        <v>0</v>
      </c>
      <c r="F51" s="228">
        <f t="shared" si="16"/>
        <v>0</v>
      </c>
      <c r="G51" s="81"/>
      <c r="H51" s="82"/>
      <c r="I51" s="83">
        <v>0</v>
      </c>
      <c r="J51" s="86">
        <f t="shared" si="14"/>
        <v>0</v>
      </c>
      <c r="K51" s="86">
        <f t="shared" si="15"/>
        <v>0</v>
      </c>
      <c r="L51" s="228">
        <f t="shared" si="17"/>
        <v>0</v>
      </c>
    </row>
    <row r="52" spans="2:12" x14ac:dyDescent="0.25">
      <c r="B52" s="82"/>
      <c r="C52" s="83">
        <v>0</v>
      </c>
      <c r="D52" s="86">
        <f t="shared" si="12"/>
        <v>0</v>
      </c>
      <c r="E52" s="86">
        <f t="shared" si="13"/>
        <v>0</v>
      </c>
      <c r="F52" s="228">
        <f t="shared" si="16"/>
        <v>0</v>
      </c>
      <c r="G52" s="81"/>
      <c r="H52" s="82"/>
      <c r="I52" s="83">
        <v>0</v>
      </c>
      <c r="J52" s="86">
        <f t="shared" si="14"/>
        <v>0</v>
      </c>
      <c r="K52" s="86">
        <f t="shared" si="15"/>
        <v>0</v>
      </c>
      <c r="L52" s="228">
        <f t="shared" si="17"/>
        <v>0</v>
      </c>
    </row>
    <row r="53" spans="2:12" x14ac:dyDescent="0.25">
      <c r="B53" s="82"/>
      <c r="C53" s="83">
        <v>0</v>
      </c>
      <c r="D53" s="86">
        <f t="shared" si="12"/>
        <v>0</v>
      </c>
      <c r="E53" s="86">
        <f t="shared" si="13"/>
        <v>0</v>
      </c>
      <c r="F53" s="228">
        <f t="shared" si="16"/>
        <v>0</v>
      </c>
      <c r="G53" s="81"/>
      <c r="H53" s="82"/>
      <c r="I53" s="83">
        <v>0</v>
      </c>
      <c r="J53" s="86">
        <f t="shared" si="14"/>
        <v>0</v>
      </c>
      <c r="K53" s="86">
        <f t="shared" si="15"/>
        <v>0</v>
      </c>
      <c r="L53" s="228">
        <f t="shared" si="17"/>
        <v>0</v>
      </c>
    </row>
    <row r="54" spans="2:12" x14ac:dyDescent="0.25">
      <c r="B54" s="82"/>
      <c r="C54" s="83">
        <v>0</v>
      </c>
      <c r="D54" s="86">
        <f t="shared" si="12"/>
        <v>0</v>
      </c>
      <c r="E54" s="86">
        <f t="shared" si="13"/>
        <v>0</v>
      </c>
      <c r="F54" s="228">
        <f t="shared" si="16"/>
        <v>0</v>
      </c>
      <c r="G54" s="81"/>
      <c r="H54" s="82"/>
      <c r="I54" s="83">
        <v>0</v>
      </c>
      <c r="J54" s="86">
        <f t="shared" si="14"/>
        <v>0</v>
      </c>
      <c r="K54" s="86">
        <f t="shared" si="15"/>
        <v>0</v>
      </c>
      <c r="L54" s="228">
        <f t="shared" si="17"/>
        <v>0</v>
      </c>
    </row>
    <row r="55" spans="2:12" x14ac:dyDescent="0.25">
      <c r="B55" s="82"/>
      <c r="C55" s="83">
        <v>0</v>
      </c>
      <c r="D55" s="86">
        <f t="shared" si="12"/>
        <v>0</v>
      </c>
      <c r="E55" s="86">
        <f t="shared" si="13"/>
        <v>0</v>
      </c>
      <c r="F55" s="228">
        <f t="shared" si="16"/>
        <v>0</v>
      </c>
      <c r="G55" s="81"/>
      <c r="H55" s="82"/>
      <c r="I55" s="83">
        <v>0</v>
      </c>
      <c r="J55" s="86">
        <f t="shared" si="14"/>
        <v>0</v>
      </c>
      <c r="K55" s="86">
        <f t="shared" si="15"/>
        <v>0</v>
      </c>
      <c r="L55" s="228">
        <f t="shared" si="17"/>
        <v>0</v>
      </c>
    </row>
    <row r="56" spans="2:12" x14ac:dyDescent="0.25">
      <c r="B56" s="82"/>
      <c r="C56" s="83">
        <v>0</v>
      </c>
      <c r="D56" s="86">
        <f t="shared" si="12"/>
        <v>0</v>
      </c>
      <c r="E56" s="86">
        <f t="shared" si="13"/>
        <v>0</v>
      </c>
      <c r="F56" s="228">
        <f t="shared" si="16"/>
        <v>0</v>
      </c>
      <c r="G56" s="81"/>
      <c r="H56" s="82"/>
      <c r="I56" s="83">
        <v>0</v>
      </c>
      <c r="J56" s="86">
        <f t="shared" si="14"/>
        <v>0</v>
      </c>
      <c r="K56" s="86">
        <f t="shared" si="15"/>
        <v>0</v>
      </c>
      <c r="L56" s="228">
        <f t="shared" si="17"/>
        <v>0</v>
      </c>
    </row>
    <row r="57" spans="2:12" ht="15.75" thickBot="1" x14ac:dyDescent="0.3">
      <c r="B57" s="84"/>
      <c r="C57" s="95">
        <v>0</v>
      </c>
      <c r="D57" s="87">
        <f t="shared" si="12"/>
        <v>0</v>
      </c>
      <c r="E57" s="87">
        <f t="shared" si="13"/>
        <v>0</v>
      </c>
      <c r="F57" s="229">
        <f>C57+D57</f>
        <v>0</v>
      </c>
      <c r="G57" s="81"/>
      <c r="H57" s="84"/>
      <c r="I57" s="95">
        <v>0</v>
      </c>
      <c r="J57" s="87">
        <f t="shared" si="14"/>
        <v>0</v>
      </c>
      <c r="K57" s="87">
        <f t="shared" si="15"/>
        <v>0</v>
      </c>
      <c r="L57" s="229">
        <f>I57+J57</f>
        <v>0</v>
      </c>
    </row>
    <row r="58" spans="2:12" ht="15.75" thickBot="1" x14ac:dyDescent="0.3">
      <c r="B58" s="73" t="s">
        <v>78</v>
      </c>
      <c r="C58" s="11">
        <f>SUM(C45:C57)</f>
        <v>0</v>
      </c>
      <c r="D58" s="74">
        <f>SUM(D45:D57)</f>
        <v>0</v>
      </c>
      <c r="E58" s="74">
        <f>SUM(E45:E57)</f>
        <v>0</v>
      </c>
      <c r="F58" s="227">
        <f>SUM(F45:F57)</f>
        <v>0</v>
      </c>
      <c r="H58" s="73" t="s">
        <v>78</v>
      </c>
      <c r="I58" s="11">
        <f>SUM(I45:I57)</f>
        <v>0</v>
      </c>
      <c r="J58" s="74">
        <f>SUM(J45:J57)</f>
        <v>0</v>
      </c>
      <c r="K58" s="74">
        <f>SUM(K45:K57)</f>
        <v>0</v>
      </c>
      <c r="L58" s="227">
        <f>SUM(L45:L57)</f>
        <v>0</v>
      </c>
    </row>
    <row r="59" spans="2:12" ht="15.75" thickBot="1" x14ac:dyDescent="0.3"/>
    <row r="60" spans="2:12" ht="19.5" thickBot="1" x14ac:dyDescent="0.35">
      <c r="B60" s="68" t="s">
        <v>99</v>
      </c>
      <c r="C60" s="387" t="s">
        <v>3</v>
      </c>
      <c r="D60" s="388"/>
      <c r="E60" s="388"/>
      <c r="F60" s="389"/>
      <c r="H60" s="63" t="s">
        <v>99</v>
      </c>
      <c r="I60" s="391" t="s">
        <v>3</v>
      </c>
      <c r="J60" s="392"/>
      <c r="K60" s="392"/>
      <c r="L60" s="393"/>
    </row>
    <row r="61" spans="2:12" ht="19.5" thickBot="1" x14ac:dyDescent="0.35">
      <c r="B61" s="68"/>
      <c r="C61" s="69"/>
      <c r="D61" s="70" t="s">
        <v>34</v>
      </c>
      <c r="E61" s="70" t="s">
        <v>90</v>
      </c>
      <c r="F61" s="71"/>
      <c r="H61" s="68"/>
      <c r="I61" s="69"/>
      <c r="J61" s="70" t="s">
        <v>34</v>
      </c>
      <c r="K61" s="70" t="s">
        <v>90</v>
      </c>
      <c r="L61" s="71"/>
    </row>
    <row r="62" spans="2:12" ht="30.75" thickBot="1" x14ac:dyDescent="0.3">
      <c r="B62" s="64" t="s">
        <v>127</v>
      </c>
      <c r="C62" s="65" t="s">
        <v>82</v>
      </c>
      <c r="D62" s="66" t="s">
        <v>89</v>
      </c>
      <c r="E62" s="66" t="s">
        <v>88</v>
      </c>
      <c r="F62" s="67" t="s">
        <v>93</v>
      </c>
      <c r="H62" s="64" t="s">
        <v>127</v>
      </c>
      <c r="I62" s="65" t="s">
        <v>82</v>
      </c>
      <c r="J62" s="66" t="s">
        <v>89</v>
      </c>
      <c r="K62" s="66" t="s">
        <v>88</v>
      </c>
      <c r="L62" s="67" t="s">
        <v>93</v>
      </c>
    </row>
    <row r="63" spans="2:12" x14ac:dyDescent="0.25">
      <c r="B63" s="80"/>
      <c r="C63" s="225">
        <v>0</v>
      </c>
      <c r="D63" s="85">
        <f t="shared" ref="D63:D75" si="18">C63*7.4875%</f>
        <v>0</v>
      </c>
      <c r="E63" s="85">
        <f t="shared" ref="E63:E75" si="19">C63*7.4875%</f>
        <v>0</v>
      </c>
      <c r="F63" s="226">
        <f>C63+D63</f>
        <v>0</v>
      </c>
      <c r="G63" s="81"/>
      <c r="H63" s="80"/>
      <c r="I63" s="225">
        <v>0</v>
      </c>
      <c r="J63" s="85">
        <f t="shared" ref="J63:J75" si="20">I63*7.4875%</f>
        <v>0</v>
      </c>
      <c r="K63" s="85">
        <f t="shared" ref="K63:K75" si="21">I63*7.4875%</f>
        <v>0</v>
      </c>
      <c r="L63" s="226">
        <f>I63+J63</f>
        <v>0</v>
      </c>
    </row>
    <row r="64" spans="2:12" x14ac:dyDescent="0.25">
      <c r="B64" s="82"/>
      <c r="C64" s="83">
        <v>0</v>
      </c>
      <c r="D64" s="86">
        <f t="shared" si="18"/>
        <v>0</v>
      </c>
      <c r="E64" s="86">
        <f t="shared" si="19"/>
        <v>0</v>
      </c>
      <c r="F64" s="228">
        <f t="shared" ref="F64:F74" si="22">C64+D64</f>
        <v>0</v>
      </c>
      <c r="G64" s="81"/>
      <c r="H64" s="82"/>
      <c r="I64" s="83">
        <v>0</v>
      </c>
      <c r="J64" s="86">
        <f t="shared" si="20"/>
        <v>0</v>
      </c>
      <c r="K64" s="86">
        <f t="shared" si="21"/>
        <v>0</v>
      </c>
      <c r="L64" s="228">
        <f t="shared" ref="L64:L74" si="23">I64+J64</f>
        <v>0</v>
      </c>
    </row>
    <row r="65" spans="2:12" x14ac:dyDescent="0.25">
      <c r="B65" s="82"/>
      <c r="C65" s="83">
        <v>0</v>
      </c>
      <c r="D65" s="86">
        <f t="shared" si="18"/>
        <v>0</v>
      </c>
      <c r="E65" s="86">
        <f t="shared" si="19"/>
        <v>0</v>
      </c>
      <c r="F65" s="228">
        <f t="shared" si="22"/>
        <v>0</v>
      </c>
      <c r="G65" s="81"/>
      <c r="H65" s="82"/>
      <c r="I65" s="83">
        <v>0</v>
      </c>
      <c r="J65" s="86">
        <f t="shared" si="20"/>
        <v>0</v>
      </c>
      <c r="K65" s="86">
        <f t="shared" si="21"/>
        <v>0</v>
      </c>
      <c r="L65" s="228">
        <f t="shared" si="23"/>
        <v>0</v>
      </c>
    </row>
    <row r="66" spans="2:12" x14ac:dyDescent="0.25">
      <c r="B66" s="82"/>
      <c r="C66" s="83">
        <v>0</v>
      </c>
      <c r="D66" s="86">
        <f t="shared" si="18"/>
        <v>0</v>
      </c>
      <c r="E66" s="86">
        <f t="shared" si="19"/>
        <v>0</v>
      </c>
      <c r="F66" s="228">
        <f t="shared" si="22"/>
        <v>0</v>
      </c>
      <c r="G66" s="81"/>
      <c r="H66" s="82"/>
      <c r="I66" s="83">
        <v>0</v>
      </c>
      <c r="J66" s="86">
        <f t="shared" si="20"/>
        <v>0</v>
      </c>
      <c r="K66" s="86">
        <f t="shared" si="21"/>
        <v>0</v>
      </c>
      <c r="L66" s="228">
        <f t="shared" si="23"/>
        <v>0</v>
      </c>
    </row>
    <row r="67" spans="2:12" x14ac:dyDescent="0.25">
      <c r="B67" s="82"/>
      <c r="C67" s="83">
        <v>0</v>
      </c>
      <c r="D67" s="86">
        <f t="shared" si="18"/>
        <v>0</v>
      </c>
      <c r="E67" s="86">
        <f t="shared" si="19"/>
        <v>0</v>
      </c>
      <c r="F67" s="228">
        <f t="shared" si="22"/>
        <v>0</v>
      </c>
      <c r="G67" s="81"/>
      <c r="H67" s="82"/>
      <c r="I67" s="83">
        <v>0</v>
      </c>
      <c r="J67" s="86">
        <f t="shared" si="20"/>
        <v>0</v>
      </c>
      <c r="K67" s="86">
        <f t="shared" si="21"/>
        <v>0</v>
      </c>
      <c r="L67" s="228">
        <f t="shared" si="23"/>
        <v>0</v>
      </c>
    </row>
    <row r="68" spans="2:12" x14ac:dyDescent="0.25">
      <c r="B68" s="82"/>
      <c r="C68" s="83">
        <v>0</v>
      </c>
      <c r="D68" s="86">
        <f t="shared" si="18"/>
        <v>0</v>
      </c>
      <c r="E68" s="86">
        <f t="shared" si="19"/>
        <v>0</v>
      </c>
      <c r="F68" s="228">
        <f t="shared" si="22"/>
        <v>0</v>
      </c>
      <c r="G68" s="81"/>
      <c r="H68" s="82"/>
      <c r="I68" s="83">
        <v>0</v>
      </c>
      <c r="J68" s="86">
        <f t="shared" si="20"/>
        <v>0</v>
      </c>
      <c r="K68" s="86">
        <f t="shared" si="21"/>
        <v>0</v>
      </c>
      <c r="L68" s="228">
        <f t="shared" si="23"/>
        <v>0</v>
      </c>
    </row>
    <row r="69" spans="2:12" x14ac:dyDescent="0.25">
      <c r="B69" s="82"/>
      <c r="C69" s="83">
        <v>0</v>
      </c>
      <c r="D69" s="86">
        <f t="shared" si="18"/>
        <v>0</v>
      </c>
      <c r="E69" s="86">
        <f t="shared" si="19"/>
        <v>0</v>
      </c>
      <c r="F69" s="228">
        <f t="shared" si="22"/>
        <v>0</v>
      </c>
      <c r="G69" s="81"/>
      <c r="H69" s="82"/>
      <c r="I69" s="83">
        <v>0</v>
      </c>
      <c r="J69" s="86">
        <f t="shared" si="20"/>
        <v>0</v>
      </c>
      <c r="K69" s="86">
        <f t="shared" si="21"/>
        <v>0</v>
      </c>
      <c r="L69" s="228">
        <f t="shared" si="23"/>
        <v>0</v>
      </c>
    </row>
    <row r="70" spans="2:12" x14ac:dyDescent="0.25">
      <c r="B70" s="82"/>
      <c r="C70" s="83">
        <v>0</v>
      </c>
      <c r="D70" s="86">
        <f t="shared" si="18"/>
        <v>0</v>
      </c>
      <c r="E70" s="86">
        <f t="shared" si="19"/>
        <v>0</v>
      </c>
      <c r="F70" s="228">
        <f t="shared" si="22"/>
        <v>0</v>
      </c>
      <c r="G70" s="81"/>
      <c r="H70" s="82"/>
      <c r="I70" s="83">
        <v>0</v>
      </c>
      <c r="J70" s="86">
        <f t="shared" si="20"/>
        <v>0</v>
      </c>
      <c r="K70" s="86">
        <f t="shared" si="21"/>
        <v>0</v>
      </c>
      <c r="L70" s="228">
        <f t="shared" si="23"/>
        <v>0</v>
      </c>
    </row>
    <row r="71" spans="2:12" x14ac:dyDescent="0.25">
      <c r="B71" s="82"/>
      <c r="C71" s="83">
        <v>0</v>
      </c>
      <c r="D71" s="86">
        <f t="shared" si="18"/>
        <v>0</v>
      </c>
      <c r="E71" s="86">
        <f t="shared" si="19"/>
        <v>0</v>
      </c>
      <c r="F71" s="228">
        <f t="shared" si="22"/>
        <v>0</v>
      </c>
      <c r="G71" s="81"/>
      <c r="H71" s="82"/>
      <c r="I71" s="83">
        <v>0</v>
      </c>
      <c r="J71" s="86">
        <f t="shared" si="20"/>
        <v>0</v>
      </c>
      <c r="K71" s="86">
        <f t="shared" si="21"/>
        <v>0</v>
      </c>
      <c r="L71" s="228">
        <f t="shared" si="23"/>
        <v>0</v>
      </c>
    </row>
    <row r="72" spans="2:12" x14ac:dyDescent="0.25">
      <c r="B72" s="82"/>
      <c r="C72" s="83">
        <v>0</v>
      </c>
      <c r="D72" s="86">
        <f t="shared" si="18"/>
        <v>0</v>
      </c>
      <c r="E72" s="86">
        <f t="shared" si="19"/>
        <v>0</v>
      </c>
      <c r="F72" s="228">
        <f t="shared" si="22"/>
        <v>0</v>
      </c>
      <c r="G72" s="81"/>
      <c r="H72" s="82"/>
      <c r="I72" s="83">
        <v>0</v>
      </c>
      <c r="J72" s="86">
        <f t="shared" si="20"/>
        <v>0</v>
      </c>
      <c r="K72" s="86">
        <f t="shared" si="21"/>
        <v>0</v>
      </c>
      <c r="L72" s="228">
        <f t="shared" si="23"/>
        <v>0</v>
      </c>
    </row>
    <row r="73" spans="2:12" x14ac:dyDescent="0.25">
      <c r="B73" s="82"/>
      <c r="C73" s="83">
        <v>0</v>
      </c>
      <c r="D73" s="86">
        <f t="shared" si="18"/>
        <v>0</v>
      </c>
      <c r="E73" s="86">
        <f t="shared" si="19"/>
        <v>0</v>
      </c>
      <c r="F73" s="228">
        <f t="shared" si="22"/>
        <v>0</v>
      </c>
      <c r="G73" s="81"/>
      <c r="H73" s="82"/>
      <c r="I73" s="83">
        <v>0</v>
      </c>
      <c r="J73" s="86">
        <f t="shared" si="20"/>
        <v>0</v>
      </c>
      <c r="K73" s="86">
        <f t="shared" si="21"/>
        <v>0</v>
      </c>
      <c r="L73" s="228">
        <f t="shared" si="23"/>
        <v>0</v>
      </c>
    </row>
    <row r="74" spans="2:12" x14ac:dyDescent="0.25">
      <c r="B74" s="82"/>
      <c r="C74" s="83">
        <v>0</v>
      </c>
      <c r="D74" s="86">
        <f t="shared" si="18"/>
        <v>0</v>
      </c>
      <c r="E74" s="86">
        <f t="shared" si="19"/>
        <v>0</v>
      </c>
      <c r="F74" s="228">
        <f t="shared" si="22"/>
        <v>0</v>
      </c>
      <c r="G74" s="81"/>
      <c r="H74" s="82"/>
      <c r="I74" s="83">
        <v>0</v>
      </c>
      <c r="J74" s="86">
        <f t="shared" si="20"/>
        <v>0</v>
      </c>
      <c r="K74" s="86">
        <f t="shared" si="21"/>
        <v>0</v>
      </c>
      <c r="L74" s="228">
        <f t="shared" si="23"/>
        <v>0</v>
      </c>
    </row>
    <row r="75" spans="2:12" ht="15.75" thickBot="1" x14ac:dyDescent="0.3">
      <c r="B75" s="84"/>
      <c r="C75" s="95">
        <v>0</v>
      </c>
      <c r="D75" s="87">
        <f t="shared" si="18"/>
        <v>0</v>
      </c>
      <c r="E75" s="87">
        <f t="shared" si="19"/>
        <v>0</v>
      </c>
      <c r="F75" s="229">
        <f>C75+D75</f>
        <v>0</v>
      </c>
      <c r="G75" s="81"/>
      <c r="H75" s="84"/>
      <c r="I75" s="95">
        <v>0</v>
      </c>
      <c r="J75" s="87">
        <f t="shared" si="20"/>
        <v>0</v>
      </c>
      <c r="K75" s="87">
        <f t="shared" si="21"/>
        <v>0</v>
      </c>
      <c r="L75" s="229">
        <f>I75+J75</f>
        <v>0</v>
      </c>
    </row>
    <row r="76" spans="2:12" ht="15.75" thickBot="1" x14ac:dyDescent="0.3">
      <c r="B76" s="73" t="s">
        <v>78</v>
      </c>
      <c r="C76" s="11">
        <f>SUM(C63:C75)</f>
        <v>0</v>
      </c>
      <c r="D76" s="74">
        <f>SUM(D63:D75)</f>
        <v>0</v>
      </c>
      <c r="E76" s="74">
        <f>SUM(E63:E75)</f>
        <v>0</v>
      </c>
      <c r="F76" s="227">
        <f>SUM(F63:F75)</f>
        <v>0</v>
      </c>
      <c r="H76" s="73" t="s">
        <v>78</v>
      </c>
      <c r="I76" s="11">
        <f>SUM(I63:I75)</f>
        <v>0</v>
      </c>
      <c r="J76" s="74">
        <f>SUM(J63:J75)</f>
        <v>0</v>
      </c>
      <c r="K76" s="74">
        <f>SUM(K63:K75)</f>
        <v>0</v>
      </c>
      <c r="L76" s="227">
        <f>SUM(L63:L75)</f>
        <v>0</v>
      </c>
    </row>
  </sheetData>
  <sheetProtection algorithmName="SHA-512" hashValue="Jf5eTOYDVAiYgw2FhJf2M3STGaiu4ns3LR8Hu6WHbaxXXbmiJsZW7oOcaIKfZMTWBpkv7IJP1OArbrqwbeBXKg==" saltValue="OSINgTE1E63kpj6+8plMnA==" spinCount="100000" sheet="1" objects="1" scenarios="1"/>
  <mergeCells count="10">
    <mergeCell ref="C42:F42"/>
    <mergeCell ref="I42:L42"/>
    <mergeCell ref="C60:F60"/>
    <mergeCell ref="I60:L60"/>
    <mergeCell ref="B1:L1"/>
    <mergeCell ref="B2:L2"/>
    <mergeCell ref="C6:F6"/>
    <mergeCell ref="I6:L6"/>
    <mergeCell ref="C24:F24"/>
    <mergeCell ref="I24:L24"/>
  </mergeCells>
  <pageMargins left="0.7" right="0.7" top="0.75" bottom="0.75" header="0.3" footer="0.3"/>
  <pageSetup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86F1-F9CB-415A-9058-BE97168D9A40}">
  <sheetPr>
    <pageSetUpPr fitToPage="1"/>
  </sheetPr>
  <dimension ref="A2:J42"/>
  <sheetViews>
    <sheetView workbookViewId="0">
      <selection activeCell="G4" sqref="G4:H4"/>
    </sheetView>
  </sheetViews>
  <sheetFormatPr baseColWidth="10" defaultRowHeight="15" x14ac:dyDescent="0.25"/>
  <cols>
    <col min="2" max="4" width="8.28515625" customWidth="1"/>
    <col min="5" max="5" width="4.28515625" customWidth="1"/>
    <col min="6" max="6" width="7.7109375" customWidth="1"/>
    <col min="7" max="7" width="40.5703125" customWidth="1"/>
    <col min="8" max="8" width="13" customWidth="1"/>
    <col min="9" max="10" width="23.7109375" customWidth="1"/>
  </cols>
  <sheetData>
    <row r="2" spans="1:10" ht="24.75" thickBot="1" x14ac:dyDescent="0.45">
      <c r="B2" s="125" t="s">
        <v>128</v>
      </c>
    </row>
    <row r="3" spans="1:10" ht="16.5" thickBot="1" x14ac:dyDescent="0.3">
      <c r="I3" s="427" t="s">
        <v>149</v>
      </c>
      <c r="J3" s="428"/>
    </row>
    <row r="4" spans="1:10" ht="15.75" thickBot="1" x14ac:dyDescent="0.3">
      <c r="B4" s="420" t="s">
        <v>119</v>
      </c>
      <c r="C4" s="421"/>
      <c r="D4" s="421"/>
      <c r="E4" s="421"/>
      <c r="F4" s="429"/>
      <c r="G4" s="430"/>
      <c r="H4" s="431"/>
      <c r="I4" s="152" t="s">
        <v>150</v>
      </c>
      <c r="J4" s="152" t="s">
        <v>151</v>
      </c>
    </row>
    <row r="5" spans="1:10" ht="15.75" thickBot="1" x14ac:dyDescent="0.3">
      <c r="B5" s="420" t="s">
        <v>120</v>
      </c>
      <c r="C5" s="421"/>
      <c r="D5" s="421"/>
      <c r="E5" s="421"/>
      <c r="F5" s="429"/>
      <c r="G5" s="430"/>
      <c r="H5" s="431"/>
      <c r="I5" s="184"/>
      <c r="J5" s="184"/>
    </row>
    <row r="6" spans="1:10" ht="15.75" thickBot="1" x14ac:dyDescent="0.3"/>
    <row r="7" spans="1:10" ht="15.75" thickBot="1" x14ac:dyDescent="0.3">
      <c r="B7" s="28" t="s">
        <v>101</v>
      </c>
      <c r="C7" s="127">
        <v>0.59</v>
      </c>
      <c r="D7" s="410" t="s">
        <v>102</v>
      </c>
      <c r="E7" s="426"/>
      <c r="F7" s="411"/>
      <c r="G7" s="126" t="s">
        <v>103</v>
      </c>
      <c r="H7" s="128">
        <v>5</v>
      </c>
      <c r="I7" s="410" t="s">
        <v>104</v>
      </c>
      <c r="J7" s="411"/>
    </row>
    <row r="8" spans="1:10" ht="15.75" thickBot="1" x14ac:dyDescent="0.3">
      <c r="B8" s="401" t="s">
        <v>105</v>
      </c>
      <c r="C8" s="402"/>
      <c r="D8" s="402"/>
      <c r="E8" s="402"/>
      <c r="F8" s="403"/>
      <c r="G8" s="410" t="s">
        <v>115</v>
      </c>
      <c r="H8" s="411"/>
      <c r="I8" s="412"/>
      <c r="J8" s="413"/>
    </row>
    <row r="9" spans="1:10" ht="15.75" thickBot="1" x14ac:dyDescent="0.3">
      <c r="B9" s="404"/>
      <c r="C9" s="405"/>
      <c r="D9" s="405"/>
      <c r="E9" s="405"/>
      <c r="F9" s="406"/>
      <c r="G9" s="122" t="s">
        <v>106</v>
      </c>
      <c r="H9" s="129"/>
      <c r="I9" s="414"/>
      <c r="J9" s="415"/>
    </row>
    <row r="10" spans="1:10" ht="15.75" thickBot="1" x14ac:dyDescent="0.3">
      <c r="B10" s="407"/>
      <c r="C10" s="408"/>
      <c r="D10" s="408"/>
      <c r="E10" s="408"/>
      <c r="F10" s="409"/>
      <c r="G10" s="120" t="s">
        <v>107</v>
      </c>
      <c r="H10" s="129"/>
      <c r="I10" s="416"/>
      <c r="J10" s="417"/>
    </row>
    <row r="11" spans="1:10" ht="19.5" thickBot="1" x14ac:dyDescent="0.35">
      <c r="B11" s="418" t="s">
        <v>116</v>
      </c>
      <c r="C11" s="419"/>
      <c r="D11" s="419"/>
      <c r="E11" s="419"/>
      <c r="F11" s="419"/>
      <c r="G11" s="419"/>
      <c r="H11" s="419"/>
      <c r="I11" s="410" t="s">
        <v>114</v>
      </c>
      <c r="J11" s="411"/>
    </row>
    <row r="12" spans="1:10" ht="15.75" thickBot="1" x14ac:dyDescent="0.3">
      <c r="A12" s="145" t="s">
        <v>108</v>
      </c>
      <c r="B12" s="420" t="s">
        <v>117</v>
      </c>
      <c r="C12" s="421"/>
      <c r="D12" s="421"/>
      <c r="E12" s="421"/>
      <c r="F12" s="422"/>
      <c r="G12" s="146" t="s">
        <v>118</v>
      </c>
      <c r="H12" s="147" t="s">
        <v>109</v>
      </c>
      <c r="I12" s="148" t="s">
        <v>110</v>
      </c>
      <c r="J12" s="149" t="s">
        <v>103</v>
      </c>
    </row>
    <row r="13" spans="1:10" x14ac:dyDescent="0.25">
      <c r="A13" s="130"/>
      <c r="B13" s="423"/>
      <c r="C13" s="424"/>
      <c r="D13" s="424"/>
      <c r="E13" s="424"/>
      <c r="F13" s="425"/>
      <c r="G13" s="131"/>
      <c r="H13" s="131"/>
      <c r="I13" s="132"/>
      <c r="J13" s="133"/>
    </row>
    <row r="14" spans="1:10" x14ac:dyDescent="0.25">
      <c r="A14" s="134"/>
      <c r="B14" s="395"/>
      <c r="C14" s="396"/>
      <c r="D14" s="396"/>
      <c r="E14" s="396"/>
      <c r="F14" s="397"/>
      <c r="G14" s="103"/>
      <c r="H14" s="103"/>
      <c r="I14" s="135"/>
      <c r="J14" s="136"/>
    </row>
    <row r="15" spans="1:10" x14ac:dyDescent="0.25">
      <c r="A15" s="134"/>
      <c r="B15" s="395"/>
      <c r="C15" s="396"/>
      <c r="D15" s="396"/>
      <c r="E15" s="396"/>
      <c r="F15" s="397"/>
      <c r="G15" s="103"/>
      <c r="H15" s="103"/>
      <c r="I15" s="135"/>
      <c r="J15" s="136"/>
    </row>
    <row r="16" spans="1:10" x14ac:dyDescent="0.25">
      <c r="A16" s="134"/>
      <c r="B16" s="395"/>
      <c r="C16" s="396"/>
      <c r="D16" s="396"/>
      <c r="E16" s="396"/>
      <c r="F16" s="397"/>
      <c r="G16" s="103"/>
      <c r="H16" s="103"/>
      <c r="I16" s="135"/>
      <c r="J16" s="136"/>
    </row>
    <row r="17" spans="1:10" x14ac:dyDescent="0.25">
      <c r="A17" s="134"/>
      <c r="B17" s="395"/>
      <c r="C17" s="396"/>
      <c r="D17" s="396"/>
      <c r="E17" s="396"/>
      <c r="F17" s="397"/>
      <c r="G17" s="103"/>
      <c r="H17" s="103"/>
      <c r="I17" s="135"/>
      <c r="J17" s="136"/>
    </row>
    <row r="18" spans="1:10" x14ac:dyDescent="0.25">
      <c r="A18" s="134"/>
      <c r="B18" s="395"/>
      <c r="C18" s="396"/>
      <c r="D18" s="396"/>
      <c r="E18" s="396"/>
      <c r="F18" s="397"/>
      <c r="G18" s="103"/>
      <c r="H18" s="103"/>
      <c r="I18" s="135"/>
      <c r="J18" s="136"/>
    </row>
    <row r="19" spans="1:10" x14ac:dyDescent="0.25">
      <c r="A19" s="134"/>
      <c r="B19" s="395"/>
      <c r="C19" s="396"/>
      <c r="D19" s="396"/>
      <c r="E19" s="396"/>
      <c r="F19" s="397"/>
      <c r="G19" s="103"/>
      <c r="H19" s="103"/>
      <c r="I19" s="135"/>
      <c r="J19" s="136"/>
    </row>
    <row r="20" spans="1:10" x14ac:dyDescent="0.25">
      <c r="A20" s="134"/>
      <c r="B20" s="395"/>
      <c r="C20" s="396"/>
      <c r="D20" s="396"/>
      <c r="E20" s="396"/>
      <c r="F20" s="397"/>
      <c r="G20" s="103"/>
      <c r="H20" s="103"/>
      <c r="I20" s="135"/>
      <c r="J20" s="136"/>
    </row>
    <row r="21" spans="1:10" x14ac:dyDescent="0.25">
      <c r="A21" s="134"/>
      <c r="B21" s="395"/>
      <c r="C21" s="396"/>
      <c r="D21" s="396"/>
      <c r="E21" s="396"/>
      <c r="F21" s="397"/>
      <c r="G21" s="103"/>
      <c r="H21" s="103"/>
      <c r="I21" s="135"/>
      <c r="J21" s="136"/>
    </row>
    <row r="22" spans="1:10" x14ac:dyDescent="0.25">
      <c r="A22" s="134"/>
      <c r="B22" s="395"/>
      <c r="C22" s="396"/>
      <c r="D22" s="396"/>
      <c r="E22" s="396"/>
      <c r="F22" s="397"/>
      <c r="G22" s="103"/>
      <c r="H22" s="103"/>
      <c r="I22" s="135"/>
      <c r="J22" s="136"/>
    </row>
    <row r="23" spans="1:10" x14ac:dyDescent="0.25">
      <c r="A23" s="134"/>
      <c r="B23" s="395"/>
      <c r="C23" s="396"/>
      <c r="D23" s="396"/>
      <c r="E23" s="396"/>
      <c r="F23" s="397"/>
      <c r="G23" s="103"/>
      <c r="H23" s="103"/>
      <c r="I23" s="135"/>
      <c r="J23" s="136"/>
    </row>
    <row r="24" spans="1:10" x14ac:dyDescent="0.25">
      <c r="A24" s="134"/>
      <c r="B24" s="395"/>
      <c r="C24" s="396"/>
      <c r="D24" s="396"/>
      <c r="E24" s="396"/>
      <c r="F24" s="397"/>
      <c r="G24" s="103"/>
      <c r="H24" s="103"/>
      <c r="I24" s="135"/>
      <c r="J24" s="136"/>
    </row>
    <row r="25" spans="1:10" x14ac:dyDescent="0.25">
      <c r="A25" s="134"/>
      <c r="B25" s="395"/>
      <c r="C25" s="396"/>
      <c r="D25" s="396"/>
      <c r="E25" s="396"/>
      <c r="F25" s="397"/>
      <c r="G25" s="103"/>
      <c r="H25" s="103"/>
      <c r="I25" s="135"/>
      <c r="J25" s="136"/>
    </row>
    <row r="26" spans="1:10" x14ac:dyDescent="0.25">
      <c r="A26" s="134"/>
      <c r="B26" s="395"/>
      <c r="C26" s="396"/>
      <c r="D26" s="396"/>
      <c r="E26" s="396"/>
      <c r="F26" s="397"/>
      <c r="G26" s="103"/>
      <c r="H26" s="103"/>
      <c r="I26" s="135"/>
      <c r="J26" s="136"/>
    </row>
    <row r="27" spans="1:10" x14ac:dyDescent="0.25">
      <c r="A27" s="134"/>
      <c r="B27" s="395"/>
      <c r="C27" s="396"/>
      <c r="D27" s="396"/>
      <c r="E27" s="396"/>
      <c r="F27" s="397"/>
      <c r="G27" s="103"/>
      <c r="H27" s="103"/>
      <c r="I27" s="135"/>
      <c r="J27" s="136"/>
    </row>
    <row r="28" spans="1:10" x14ac:dyDescent="0.25">
      <c r="A28" s="134"/>
      <c r="B28" s="395"/>
      <c r="C28" s="396"/>
      <c r="D28" s="396"/>
      <c r="E28" s="396"/>
      <c r="F28" s="397"/>
      <c r="G28" s="103"/>
      <c r="H28" s="103"/>
      <c r="I28" s="135"/>
      <c r="J28" s="136"/>
    </row>
    <row r="29" spans="1:10" x14ac:dyDescent="0.25">
      <c r="A29" s="134"/>
      <c r="B29" s="395"/>
      <c r="C29" s="396"/>
      <c r="D29" s="396"/>
      <c r="E29" s="396"/>
      <c r="F29" s="397"/>
      <c r="G29" s="103"/>
      <c r="H29" s="103"/>
      <c r="I29" s="135"/>
      <c r="J29" s="136"/>
    </row>
    <row r="30" spans="1:10" x14ac:dyDescent="0.25">
      <c r="A30" s="134"/>
      <c r="B30" s="395"/>
      <c r="C30" s="396"/>
      <c r="D30" s="396"/>
      <c r="E30" s="396"/>
      <c r="F30" s="397"/>
      <c r="G30" s="103"/>
      <c r="H30" s="103"/>
      <c r="I30" s="135"/>
      <c r="J30" s="136"/>
    </row>
    <row r="31" spans="1:10" x14ac:dyDescent="0.25">
      <c r="A31" s="134"/>
      <c r="B31" s="395"/>
      <c r="C31" s="396"/>
      <c r="D31" s="396"/>
      <c r="E31" s="396"/>
      <c r="F31" s="397"/>
      <c r="G31" s="103"/>
      <c r="H31" s="103"/>
      <c r="I31" s="135"/>
      <c r="J31" s="136"/>
    </row>
    <row r="32" spans="1:10" x14ac:dyDescent="0.25">
      <c r="A32" s="134"/>
      <c r="B32" s="395"/>
      <c r="C32" s="396"/>
      <c r="D32" s="396"/>
      <c r="E32" s="396"/>
      <c r="F32" s="397"/>
      <c r="G32" s="103"/>
      <c r="H32" s="103"/>
      <c r="I32" s="135"/>
      <c r="J32" s="136"/>
    </row>
    <row r="33" spans="1:10" x14ac:dyDescent="0.25">
      <c r="A33" s="134"/>
      <c r="B33" s="395"/>
      <c r="C33" s="396"/>
      <c r="D33" s="396"/>
      <c r="E33" s="396"/>
      <c r="F33" s="397"/>
      <c r="G33" s="103"/>
      <c r="H33" s="103"/>
      <c r="I33" s="135"/>
      <c r="J33" s="136"/>
    </row>
    <row r="34" spans="1:10" x14ac:dyDescent="0.25">
      <c r="A34" s="134"/>
      <c r="B34" s="395"/>
      <c r="C34" s="396"/>
      <c r="D34" s="396"/>
      <c r="E34" s="396"/>
      <c r="F34" s="397"/>
      <c r="G34" s="103"/>
      <c r="H34" s="103"/>
      <c r="I34" s="135"/>
      <c r="J34" s="136"/>
    </row>
    <row r="35" spans="1:10" x14ac:dyDescent="0.25">
      <c r="A35" s="134"/>
      <c r="B35" s="395"/>
      <c r="C35" s="396"/>
      <c r="D35" s="396"/>
      <c r="E35" s="396"/>
      <c r="F35" s="397"/>
      <c r="G35" s="137"/>
      <c r="H35" s="103"/>
      <c r="I35" s="135"/>
      <c r="J35" s="136"/>
    </row>
    <row r="36" spans="1:10" x14ac:dyDescent="0.25">
      <c r="A36" s="134"/>
      <c r="B36" s="395"/>
      <c r="C36" s="396"/>
      <c r="D36" s="396"/>
      <c r="E36" s="396"/>
      <c r="F36" s="397"/>
      <c r="G36" s="103"/>
      <c r="H36" s="103"/>
      <c r="I36" s="135"/>
      <c r="J36" s="136"/>
    </row>
    <row r="37" spans="1:10" x14ac:dyDescent="0.25">
      <c r="A37" s="134"/>
      <c r="B37" s="395"/>
      <c r="C37" s="396"/>
      <c r="D37" s="396"/>
      <c r="E37" s="396"/>
      <c r="F37" s="397"/>
      <c r="G37" s="103"/>
      <c r="H37" s="103"/>
      <c r="I37" s="135"/>
      <c r="J37" s="136"/>
    </row>
    <row r="38" spans="1:10" ht="15.75" thickBot="1" x14ac:dyDescent="0.3">
      <c r="A38" s="138"/>
      <c r="B38" s="398"/>
      <c r="C38" s="399"/>
      <c r="D38" s="399"/>
      <c r="E38" s="399"/>
      <c r="F38" s="400"/>
      <c r="G38" s="139"/>
      <c r="H38" s="139"/>
      <c r="I38" s="140"/>
      <c r="J38" s="141"/>
    </row>
    <row r="39" spans="1:10" ht="15.75" thickBot="1" x14ac:dyDescent="0.3">
      <c r="E39" s="52"/>
      <c r="H39" s="151" t="s">
        <v>111</v>
      </c>
      <c r="I39" s="123">
        <f>SUM((I20+I31+I13+I15+I14+I32+I33+I27+I30+I35+I16+I37+I21+I18+I17+I25+I19+I28+I34+I22+I36+I23+I26+I24+I29+I38)*C7)</f>
        <v>0</v>
      </c>
      <c r="J39" s="123">
        <f>SUM((J20+J31+J13+J15+J14+J32+J33+J27+J30+J35+J16+J37+J21+J18+J17+J25+J19+J28+J34+J22+J36+J23+J26+J24+J29+J38)*5)</f>
        <v>0</v>
      </c>
    </row>
    <row r="40" spans="1:10" ht="15.75" thickBot="1" x14ac:dyDescent="0.3">
      <c r="I40" s="152" t="s">
        <v>78</v>
      </c>
      <c r="J40" s="124">
        <f>SUM(I39:J39)</f>
        <v>0</v>
      </c>
    </row>
    <row r="41" spans="1:10" x14ac:dyDescent="0.25">
      <c r="B41" s="8" t="s">
        <v>112</v>
      </c>
      <c r="C41" s="8"/>
      <c r="D41" s="8"/>
      <c r="G41" s="142"/>
    </row>
    <row r="42" spans="1:10" x14ac:dyDescent="0.25">
      <c r="B42" s="8" t="s">
        <v>113</v>
      </c>
      <c r="C42" s="8"/>
      <c r="D42" s="8"/>
      <c r="G42" s="143"/>
    </row>
  </sheetData>
  <sheetProtection algorithmName="SHA-512" hashValue="yY5zxoJRwCsAW7UshxC59FUmHeQefElY3W1tR1SvDcVMBjum7rV3N7AbbEQCL4KTMfkRHEsiJbKokz0WwJHf+w==" saltValue="F9lwIqxTWyu+PNLDAq9RFg==" spinCount="100000" sheet="1" objects="1" scenarios="1"/>
  <mergeCells count="39">
    <mergeCell ref="D7:F7"/>
    <mergeCell ref="I7:J7"/>
    <mergeCell ref="I3:J3"/>
    <mergeCell ref="B4:F4"/>
    <mergeCell ref="G4:H4"/>
    <mergeCell ref="B5:F5"/>
    <mergeCell ref="G5:H5"/>
    <mergeCell ref="B18:F18"/>
    <mergeCell ref="B8:F10"/>
    <mergeCell ref="G8:H8"/>
    <mergeCell ref="I8:J10"/>
    <mergeCell ref="B11:H11"/>
    <mergeCell ref="I11:J11"/>
    <mergeCell ref="B12:F12"/>
    <mergeCell ref="B13:F13"/>
    <mergeCell ref="B14:F14"/>
    <mergeCell ref="B15:F15"/>
    <mergeCell ref="B16:F16"/>
    <mergeCell ref="B17:F17"/>
    <mergeCell ref="B30:F30"/>
    <mergeCell ref="B19:F19"/>
    <mergeCell ref="B20:F20"/>
    <mergeCell ref="B21:F21"/>
    <mergeCell ref="B22:F22"/>
    <mergeCell ref="B23:F23"/>
    <mergeCell ref="B24:F24"/>
    <mergeCell ref="B25:F25"/>
    <mergeCell ref="B26:F26"/>
    <mergeCell ref="B27:F27"/>
    <mergeCell ref="B28:F28"/>
    <mergeCell ref="B29:F29"/>
    <mergeCell ref="B37:F37"/>
    <mergeCell ref="B38:F38"/>
    <mergeCell ref="B31:F31"/>
    <mergeCell ref="B32:F32"/>
    <mergeCell ref="B33:F33"/>
    <mergeCell ref="B34:F34"/>
    <mergeCell ref="B35:F35"/>
    <mergeCell ref="B36:F36"/>
  </mergeCells>
  <pageMargins left="0.7" right="0.7" top="0.75" bottom="0.75" header="0.3" footer="0.3"/>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F7EF-1200-469F-A5C0-042F63F81FC3}">
  <dimension ref="A1:J44"/>
  <sheetViews>
    <sheetView topLeftCell="A16" workbookViewId="0">
      <selection activeCell="I11" sqref="I11"/>
    </sheetView>
  </sheetViews>
  <sheetFormatPr baseColWidth="10" defaultRowHeight="15" x14ac:dyDescent="0.25"/>
  <cols>
    <col min="2" max="2" width="8.28515625" customWidth="1"/>
    <col min="3" max="3" width="8.85546875" customWidth="1"/>
    <col min="4" max="4" width="19.42578125" customWidth="1"/>
    <col min="5" max="5" width="42.7109375" customWidth="1"/>
    <col min="6" max="6" width="11.42578125" customWidth="1"/>
    <col min="7" max="10" width="20.7109375" customWidth="1"/>
  </cols>
  <sheetData>
    <row r="1" spans="1:10" ht="24.75" thickBot="1" x14ac:dyDescent="0.45">
      <c r="C1" s="125" t="s">
        <v>129</v>
      </c>
    </row>
    <row r="2" spans="1:10" ht="16.5" thickBot="1" x14ac:dyDescent="0.3">
      <c r="I2" s="427" t="s">
        <v>149</v>
      </c>
      <c r="J2" s="428"/>
    </row>
    <row r="3" spans="1:10" ht="16.5" thickBot="1" x14ac:dyDescent="0.3">
      <c r="B3" s="427" t="s">
        <v>119</v>
      </c>
      <c r="C3" s="455"/>
      <c r="D3" s="428"/>
      <c r="E3" s="456"/>
      <c r="F3" s="457"/>
      <c r="G3" s="457"/>
      <c r="H3" s="458"/>
      <c r="I3" s="152" t="s">
        <v>150</v>
      </c>
      <c r="J3" s="152" t="s">
        <v>151</v>
      </c>
    </row>
    <row r="4" spans="1:10" ht="16.5" thickBot="1" x14ac:dyDescent="0.3">
      <c r="B4" s="427" t="s">
        <v>120</v>
      </c>
      <c r="C4" s="455"/>
      <c r="D4" s="428"/>
      <c r="E4" s="456"/>
      <c r="F4" s="457"/>
      <c r="G4" s="457"/>
      <c r="H4" s="458"/>
      <c r="I4" s="184"/>
      <c r="J4" s="184"/>
    </row>
    <row r="5" spans="1:10" ht="15.75" thickBot="1" x14ac:dyDescent="0.3"/>
    <row r="6" spans="1:10" ht="15.75" thickBot="1" x14ac:dyDescent="0.3">
      <c r="G6" s="410" t="s">
        <v>152</v>
      </c>
      <c r="H6" s="411"/>
      <c r="I6" s="410" t="s">
        <v>153</v>
      </c>
      <c r="J6" s="411"/>
    </row>
    <row r="7" spans="1:10" ht="15.75" thickBot="1" x14ac:dyDescent="0.3">
      <c r="B7" s="154" t="s">
        <v>121</v>
      </c>
      <c r="C7" s="211">
        <v>0</v>
      </c>
      <c r="D7" s="121" t="s">
        <v>102</v>
      </c>
      <c r="E7" s="8"/>
      <c r="F7" s="153"/>
      <c r="G7" s="410" t="s">
        <v>102</v>
      </c>
      <c r="H7" s="411"/>
      <c r="I7" s="410" t="s">
        <v>102</v>
      </c>
      <c r="J7" s="411"/>
    </row>
    <row r="8" spans="1:10" ht="33.6" customHeight="1" thickBot="1" x14ac:dyDescent="0.35">
      <c r="B8" s="445" t="s">
        <v>131</v>
      </c>
      <c r="C8" s="446"/>
      <c r="D8" s="447"/>
      <c r="E8" s="448"/>
      <c r="F8" s="449"/>
      <c r="G8" s="450" t="s">
        <v>141</v>
      </c>
      <c r="H8" s="451"/>
      <c r="I8" s="450" t="s">
        <v>141</v>
      </c>
      <c r="J8" s="451"/>
    </row>
    <row r="9" spans="1:10" ht="15.75" thickBot="1" x14ac:dyDescent="0.3">
      <c r="A9" s="156" t="s">
        <v>108</v>
      </c>
      <c r="B9" s="452" t="s">
        <v>122</v>
      </c>
      <c r="C9" s="452"/>
      <c r="D9" s="453"/>
      <c r="E9" s="157" t="s">
        <v>132</v>
      </c>
      <c r="F9" s="158" t="s">
        <v>124</v>
      </c>
      <c r="G9" s="159" t="s">
        <v>133</v>
      </c>
      <c r="H9" s="160" t="s">
        <v>125</v>
      </c>
      <c r="I9" s="159" t="s">
        <v>133</v>
      </c>
      <c r="J9" s="160" t="s">
        <v>125</v>
      </c>
    </row>
    <row r="10" spans="1:10" ht="28.15" customHeight="1" x14ac:dyDescent="0.25">
      <c r="A10" s="185"/>
      <c r="B10" s="454"/>
      <c r="C10" s="439"/>
      <c r="D10" s="439"/>
      <c r="E10" s="131" t="s">
        <v>126</v>
      </c>
      <c r="F10" s="186" t="s">
        <v>3</v>
      </c>
      <c r="G10" s="187">
        <v>0</v>
      </c>
      <c r="H10" s="188">
        <v>0</v>
      </c>
      <c r="I10" s="187">
        <v>0</v>
      </c>
      <c r="J10" s="188">
        <v>0</v>
      </c>
    </row>
    <row r="11" spans="1:10" ht="28.15" customHeight="1" x14ac:dyDescent="0.25">
      <c r="A11" s="189"/>
      <c r="B11" s="443"/>
      <c r="C11" s="434"/>
      <c r="D11" s="434"/>
      <c r="E11" s="103" t="s">
        <v>126</v>
      </c>
      <c r="F11" s="190" t="s">
        <v>3</v>
      </c>
      <c r="G11" s="191">
        <v>0</v>
      </c>
      <c r="H11" s="192">
        <v>0</v>
      </c>
      <c r="I11" s="191">
        <v>0</v>
      </c>
      <c r="J11" s="192">
        <v>0</v>
      </c>
    </row>
    <row r="12" spans="1:10" ht="28.15" customHeight="1" x14ac:dyDescent="0.25">
      <c r="A12" s="189"/>
      <c r="B12" s="440"/>
      <c r="C12" s="441"/>
      <c r="D12" s="442"/>
      <c r="E12" s="103" t="s">
        <v>126</v>
      </c>
      <c r="F12" s="190" t="s">
        <v>3</v>
      </c>
      <c r="G12" s="191">
        <v>0</v>
      </c>
      <c r="H12" s="192">
        <v>0</v>
      </c>
      <c r="I12" s="191">
        <v>0</v>
      </c>
      <c r="J12" s="192">
        <v>0</v>
      </c>
    </row>
    <row r="13" spans="1:10" ht="28.15" customHeight="1" x14ac:dyDescent="0.25">
      <c r="A13" s="189"/>
      <c r="B13" s="443"/>
      <c r="C13" s="434"/>
      <c r="D13" s="434"/>
      <c r="E13" s="103" t="s">
        <v>126</v>
      </c>
      <c r="F13" s="190" t="s">
        <v>3</v>
      </c>
      <c r="G13" s="191">
        <v>0</v>
      </c>
      <c r="H13" s="192">
        <v>0</v>
      </c>
      <c r="I13" s="191">
        <v>0</v>
      </c>
      <c r="J13" s="192">
        <v>0</v>
      </c>
    </row>
    <row r="14" spans="1:10" ht="27" x14ac:dyDescent="0.25">
      <c r="A14" s="189"/>
      <c r="B14" s="440"/>
      <c r="C14" s="441"/>
      <c r="D14" s="442"/>
      <c r="E14" s="103" t="s">
        <v>126</v>
      </c>
      <c r="F14" s="190" t="s">
        <v>3</v>
      </c>
      <c r="G14" s="191">
        <v>0</v>
      </c>
      <c r="H14" s="192">
        <v>0</v>
      </c>
      <c r="I14" s="191">
        <v>0</v>
      </c>
      <c r="J14" s="192">
        <v>0</v>
      </c>
    </row>
    <row r="15" spans="1:10" ht="28.15" customHeight="1" x14ac:dyDescent="0.25">
      <c r="A15" s="189"/>
      <c r="B15" s="440"/>
      <c r="C15" s="441"/>
      <c r="D15" s="442"/>
      <c r="E15" s="103" t="s">
        <v>126</v>
      </c>
      <c r="F15" s="190" t="s">
        <v>3</v>
      </c>
      <c r="G15" s="191">
        <v>0</v>
      </c>
      <c r="H15" s="192">
        <v>0</v>
      </c>
      <c r="I15" s="191">
        <v>0</v>
      </c>
      <c r="J15" s="192">
        <v>0</v>
      </c>
    </row>
    <row r="16" spans="1:10" ht="28.15" customHeight="1" x14ac:dyDescent="0.25">
      <c r="A16" s="189"/>
      <c r="B16" s="440"/>
      <c r="C16" s="441"/>
      <c r="D16" s="442"/>
      <c r="E16" s="103" t="s">
        <v>126</v>
      </c>
      <c r="F16" s="190" t="s">
        <v>3</v>
      </c>
      <c r="G16" s="191">
        <v>0</v>
      </c>
      <c r="H16" s="192">
        <v>0</v>
      </c>
      <c r="I16" s="191">
        <v>0</v>
      </c>
      <c r="J16" s="192">
        <v>0</v>
      </c>
    </row>
    <row r="17" spans="1:10" ht="28.15" customHeight="1" x14ac:dyDescent="0.25">
      <c r="A17" s="189"/>
      <c r="B17" s="443"/>
      <c r="C17" s="434"/>
      <c r="D17" s="434"/>
      <c r="E17" s="103" t="s">
        <v>126</v>
      </c>
      <c r="F17" s="190" t="s">
        <v>3</v>
      </c>
      <c r="G17" s="191">
        <v>0</v>
      </c>
      <c r="H17" s="192">
        <v>0</v>
      </c>
      <c r="I17" s="191">
        <v>0</v>
      </c>
      <c r="J17" s="192">
        <v>0</v>
      </c>
    </row>
    <row r="18" spans="1:10" ht="27" x14ac:dyDescent="0.25">
      <c r="A18" s="189"/>
      <c r="B18" s="440"/>
      <c r="C18" s="441"/>
      <c r="D18" s="442"/>
      <c r="E18" s="103" t="s">
        <v>126</v>
      </c>
      <c r="F18" s="190" t="s">
        <v>3</v>
      </c>
      <c r="G18" s="191">
        <v>0</v>
      </c>
      <c r="H18" s="192">
        <v>0</v>
      </c>
      <c r="I18" s="191">
        <v>0</v>
      </c>
      <c r="J18" s="192">
        <v>0</v>
      </c>
    </row>
    <row r="19" spans="1:10" ht="27.75" thickBot="1" x14ac:dyDescent="0.3">
      <c r="A19" s="193"/>
      <c r="B19" s="444"/>
      <c r="C19" s="435"/>
      <c r="D19" s="435"/>
      <c r="E19" s="139" t="s">
        <v>126</v>
      </c>
      <c r="F19" s="194" t="s">
        <v>3</v>
      </c>
      <c r="G19" s="195">
        <v>0</v>
      </c>
      <c r="H19" s="196">
        <v>0</v>
      </c>
      <c r="I19" s="195">
        <v>0</v>
      </c>
      <c r="J19" s="196">
        <v>0</v>
      </c>
    </row>
    <row r="20" spans="1:10" ht="15.75" thickBot="1" x14ac:dyDescent="0.3">
      <c r="F20" s="161" t="s">
        <v>111</v>
      </c>
      <c r="G20" s="123">
        <f>SUM((G10+G11+G12+G13+G14+G15+G16+G17+G18+G19)*C7)</f>
        <v>0</v>
      </c>
      <c r="H20" s="123">
        <f>SUM(H10:H19)</f>
        <v>0</v>
      </c>
      <c r="I20" s="123">
        <f>SUM((I10+I11+I12+I13+I14+I15+I16+I17+I18+I19)*E7)</f>
        <v>0</v>
      </c>
      <c r="J20" s="123">
        <f>SUM(J10:J19)</f>
        <v>0</v>
      </c>
    </row>
    <row r="21" spans="1:10" ht="15.75" thickBot="1" x14ac:dyDescent="0.3">
      <c r="F21" s="52"/>
      <c r="G21" s="183"/>
      <c r="H21" s="183"/>
      <c r="I21" s="171" t="s">
        <v>143</v>
      </c>
      <c r="J21" s="163">
        <f>SUM((I20+J20)*5%)</f>
        <v>0</v>
      </c>
    </row>
    <row r="22" spans="1:10" ht="15.75" thickBot="1" x14ac:dyDescent="0.3">
      <c r="F22" s="52"/>
      <c r="G22" s="183"/>
      <c r="H22" s="183"/>
      <c r="I22" s="171" t="s">
        <v>142</v>
      </c>
      <c r="J22" s="163">
        <f>SUM((I20+J20)*9.975%)</f>
        <v>0</v>
      </c>
    </row>
    <row r="23" spans="1:10" ht="15.75" thickBot="1" x14ac:dyDescent="0.3">
      <c r="F23" s="52"/>
      <c r="G23" s="183"/>
      <c r="H23" s="183"/>
      <c r="I23" s="152" t="s">
        <v>148</v>
      </c>
      <c r="J23" s="163">
        <f>SUM(I20+J20+J21+J22)</f>
        <v>0</v>
      </c>
    </row>
    <row r="24" spans="1:10" ht="15.75" thickBot="1" x14ac:dyDescent="0.3"/>
    <row r="25" spans="1:10" ht="19.5" thickBot="1" x14ac:dyDescent="0.35">
      <c r="B25" s="418" t="s">
        <v>134</v>
      </c>
      <c r="C25" s="419"/>
      <c r="D25" s="419"/>
      <c r="E25" s="419"/>
      <c r="F25" s="436" t="s">
        <v>138</v>
      </c>
      <c r="G25" s="437"/>
      <c r="H25" s="437"/>
      <c r="I25" s="437"/>
      <c r="J25" s="438"/>
    </row>
    <row r="26" spans="1:10" ht="15.75" thickBot="1" x14ac:dyDescent="0.3">
      <c r="A26" s="156" t="s">
        <v>108</v>
      </c>
      <c r="B26" s="420" t="s">
        <v>135</v>
      </c>
      <c r="C26" s="421"/>
      <c r="D26" s="429"/>
      <c r="E26" s="150" t="s">
        <v>123</v>
      </c>
      <c r="F26" s="126" t="s">
        <v>140</v>
      </c>
      <c r="G26" s="164" t="s">
        <v>139</v>
      </c>
      <c r="H26" s="165" t="s">
        <v>82</v>
      </c>
      <c r="I26" s="171" t="s">
        <v>143</v>
      </c>
      <c r="J26" s="171" t="s">
        <v>142</v>
      </c>
    </row>
    <row r="27" spans="1:10" ht="28.15" customHeight="1" x14ac:dyDescent="0.25">
      <c r="A27" s="205"/>
      <c r="B27" s="439"/>
      <c r="C27" s="439"/>
      <c r="D27" s="439"/>
      <c r="E27" s="102"/>
      <c r="F27" s="197" t="s">
        <v>3</v>
      </c>
      <c r="G27" s="198">
        <v>0</v>
      </c>
      <c r="H27" s="199">
        <v>0</v>
      </c>
      <c r="I27" s="166">
        <f t="shared" ref="I27:I36" si="0">SUM(H27*5%)</f>
        <v>0</v>
      </c>
      <c r="J27" s="167">
        <f t="shared" ref="J27:J36" si="1">SUM(H27*9.975%)</f>
        <v>0</v>
      </c>
    </row>
    <row r="28" spans="1:10" ht="28.15" customHeight="1" x14ac:dyDescent="0.25">
      <c r="A28" s="206"/>
      <c r="B28" s="434"/>
      <c r="C28" s="434"/>
      <c r="D28" s="434"/>
      <c r="E28" s="92"/>
      <c r="F28" s="200" t="s">
        <v>3</v>
      </c>
      <c r="G28" s="91">
        <v>0</v>
      </c>
      <c r="H28" s="201">
        <v>0</v>
      </c>
      <c r="I28" s="162">
        <f t="shared" si="0"/>
        <v>0</v>
      </c>
      <c r="J28" s="168">
        <f t="shared" si="1"/>
        <v>0</v>
      </c>
    </row>
    <row r="29" spans="1:10" ht="28.15" customHeight="1" x14ac:dyDescent="0.25">
      <c r="A29" s="206"/>
      <c r="B29" s="434"/>
      <c r="C29" s="434"/>
      <c r="D29" s="434"/>
      <c r="E29" s="92"/>
      <c r="F29" s="200" t="s">
        <v>3</v>
      </c>
      <c r="G29" s="91">
        <v>0</v>
      </c>
      <c r="H29" s="201">
        <v>0</v>
      </c>
      <c r="I29" s="162">
        <f t="shared" si="0"/>
        <v>0</v>
      </c>
      <c r="J29" s="168">
        <f t="shared" si="1"/>
        <v>0</v>
      </c>
    </row>
    <row r="30" spans="1:10" ht="28.15" customHeight="1" x14ac:dyDescent="0.25">
      <c r="A30" s="206"/>
      <c r="B30" s="434"/>
      <c r="C30" s="434"/>
      <c r="D30" s="434"/>
      <c r="E30" s="92"/>
      <c r="F30" s="200" t="s">
        <v>3</v>
      </c>
      <c r="G30" s="91">
        <v>0</v>
      </c>
      <c r="H30" s="201">
        <v>0</v>
      </c>
      <c r="I30" s="162">
        <f t="shared" si="0"/>
        <v>0</v>
      </c>
      <c r="J30" s="168">
        <f t="shared" si="1"/>
        <v>0</v>
      </c>
    </row>
    <row r="31" spans="1:10" ht="28.15" customHeight="1" x14ac:dyDescent="0.25">
      <c r="A31" s="206"/>
      <c r="B31" s="434"/>
      <c r="C31" s="434"/>
      <c r="D31" s="434"/>
      <c r="E31" s="92"/>
      <c r="F31" s="200" t="s">
        <v>3</v>
      </c>
      <c r="G31" s="91">
        <v>0</v>
      </c>
      <c r="H31" s="201">
        <v>0</v>
      </c>
      <c r="I31" s="162">
        <f t="shared" si="0"/>
        <v>0</v>
      </c>
      <c r="J31" s="168">
        <f t="shared" si="1"/>
        <v>0</v>
      </c>
    </row>
    <row r="32" spans="1:10" ht="28.15" customHeight="1" x14ac:dyDescent="0.25">
      <c r="A32" s="206"/>
      <c r="B32" s="434"/>
      <c r="C32" s="434"/>
      <c r="D32" s="434"/>
      <c r="E32" s="92"/>
      <c r="F32" s="200" t="s">
        <v>3</v>
      </c>
      <c r="G32" s="91">
        <v>0</v>
      </c>
      <c r="H32" s="201">
        <v>0</v>
      </c>
      <c r="I32" s="162">
        <f t="shared" si="0"/>
        <v>0</v>
      </c>
      <c r="J32" s="168">
        <f t="shared" si="1"/>
        <v>0</v>
      </c>
    </row>
    <row r="33" spans="1:10" ht="28.15" customHeight="1" x14ac:dyDescent="0.25">
      <c r="A33" s="206"/>
      <c r="B33" s="434"/>
      <c r="C33" s="434"/>
      <c r="D33" s="434"/>
      <c r="E33" s="92"/>
      <c r="F33" s="200" t="s">
        <v>3</v>
      </c>
      <c r="G33" s="91">
        <v>0</v>
      </c>
      <c r="H33" s="201">
        <v>0</v>
      </c>
      <c r="I33" s="162">
        <f t="shared" si="0"/>
        <v>0</v>
      </c>
      <c r="J33" s="168">
        <f t="shared" si="1"/>
        <v>0</v>
      </c>
    </row>
    <row r="34" spans="1:10" ht="28.15" customHeight="1" x14ac:dyDescent="0.25">
      <c r="A34" s="206"/>
      <c r="B34" s="434"/>
      <c r="C34" s="434"/>
      <c r="D34" s="434"/>
      <c r="E34" s="92"/>
      <c r="F34" s="200" t="s">
        <v>3</v>
      </c>
      <c r="G34" s="91">
        <v>0</v>
      </c>
      <c r="H34" s="201">
        <v>0</v>
      </c>
      <c r="I34" s="162">
        <f t="shared" si="0"/>
        <v>0</v>
      </c>
      <c r="J34" s="168">
        <f t="shared" si="1"/>
        <v>0</v>
      </c>
    </row>
    <row r="35" spans="1:10" ht="28.15" customHeight="1" x14ac:dyDescent="0.25">
      <c r="A35" s="206"/>
      <c r="B35" s="434"/>
      <c r="C35" s="434"/>
      <c r="D35" s="434"/>
      <c r="E35" s="92"/>
      <c r="F35" s="200" t="s">
        <v>3</v>
      </c>
      <c r="G35" s="91">
        <v>0</v>
      </c>
      <c r="H35" s="201">
        <v>0</v>
      </c>
      <c r="I35" s="162">
        <f t="shared" si="0"/>
        <v>0</v>
      </c>
      <c r="J35" s="168">
        <f t="shared" si="1"/>
        <v>0</v>
      </c>
    </row>
    <row r="36" spans="1:10" ht="28.15" customHeight="1" thickBot="1" x14ac:dyDescent="0.3">
      <c r="A36" s="207"/>
      <c r="B36" s="435"/>
      <c r="C36" s="435"/>
      <c r="D36" s="435"/>
      <c r="E36" s="97"/>
      <c r="F36" s="202" t="s">
        <v>3</v>
      </c>
      <c r="G36" s="203">
        <v>0</v>
      </c>
      <c r="H36" s="204">
        <v>0</v>
      </c>
      <c r="I36" s="169">
        <f t="shared" si="0"/>
        <v>0</v>
      </c>
      <c r="J36" s="170">
        <f t="shared" si="1"/>
        <v>0</v>
      </c>
    </row>
    <row r="37" spans="1:10" ht="15.75" thickBot="1" x14ac:dyDescent="0.3">
      <c r="F37" s="118" t="s">
        <v>111</v>
      </c>
      <c r="G37" s="119">
        <f>SUM(G27:G36)</f>
        <v>0</v>
      </c>
      <c r="H37" s="119">
        <f>SUM(H27:H36)</f>
        <v>0</v>
      </c>
      <c r="I37" s="123">
        <f>SUM(I27:I36)</f>
        <v>0</v>
      </c>
      <c r="J37" s="123">
        <f>SUM(J27:J36)</f>
        <v>0</v>
      </c>
    </row>
    <row r="38" spans="1:10" ht="15.75" thickBot="1" x14ac:dyDescent="0.3">
      <c r="H38" s="172" t="s">
        <v>148</v>
      </c>
      <c r="I38" s="432">
        <f>SUM(G37:J37)</f>
        <v>0</v>
      </c>
      <c r="J38" s="433"/>
    </row>
    <row r="39" spans="1:10" ht="15.75" thickBot="1" x14ac:dyDescent="0.3"/>
    <row r="40" spans="1:10" ht="15.75" thickBot="1" x14ac:dyDescent="0.3">
      <c r="D40" s="178" t="s">
        <v>145</v>
      </c>
      <c r="E40" s="173" t="s">
        <v>144</v>
      </c>
      <c r="F40" s="177">
        <f>SUM(((I37+J21)*50%)+((J37+J22)*50%))</f>
        <v>0</v>
      </c>
      <c r="G40" s="175" t="s">
        <v>147</v>
      </c>
      <c r="H40" s="177">
        <f>SUM(((I37+J21)*50%)+((J37+J22)*50%))</f>
        <v>0</v>
      </c>
      <c r="J40" s="88"/>
    </row>
    <row r="41" spans="1:10" ht="15.75" thickBot="1" x14ac:dyDescent="0.3">
      <c r="D41" s="180" t="s">
        <v>146</v>
      </c>
      <c r="E41" s="174" t="s">
        <v>144</v>
      </c>
      <c r="F41" s="177">
        <f>SUM((J22+J37)*50%)</f>
        <v>0</v>
      </c>
      <c r="G41" s="176" t="s">
        <v>147</v>
      </c>
      <c r="H41" s="181">
        <f>SUM((I37+J21)+((J37+J22)*50%))</f>
        <v>0</v>
      </c>
    </row>
    <row r="42" spans="1:10" ht="15.75" thickBot="1" x14ac:dyDescent="0.3"/>
    <row r="43" spans="1:10" ht="15.75" thickBot="1" x14ac:dyDescent="0.3">
      <c r="D43" s="52"/>
      <c r="G43" s="178" t="s">
        <v>93</v>
      </c>
      <c r="H43" s="182">
        <f>SUM((G20+H20+I20+J20)+(G37+H37)+F40)</f>
        <v>0</v>
      </c>
    </row>
    <row r="44" spans="1:10" ht="15.75" thickBot="1" x14ac:dyDescent="0.3">
      <c r="D44" s="52"/>
      <c r="G44" s="179" t="s">
        <v>93</v>
      </c>
      <c r="H44" s="182">
        <f>SUM((G20+H20+I20+J20)+(G37+H37)+F41)</f>
        <v>0</v>
      </c>
    </row>
  </sheetData>
  <sheetProtection algorithmName="SHA-512" hashValue="aAmWqhsM0A90Qvvj4OdMIUBHEnwv+Gcy3O6tx/a40ghIipfjwblyHatqX18qDI/c4puP7nYz4kaNiFnJTM29qw==" saltValue="mJ3TKaPhz3QFPDDkI7fMng==" spinCount="100000" sheet="1" objects="1" scenarios="1"/>
  <mergeCells count="38">
    <mergeCell ref="G6:H6"/>
    <mergeCell ref="I6:J6"/>
    <mergeCell ref="I2:J2"/>
    <mergeCell ref="B3:D3"/>
    <mergeCell ref="E3:H3"/>
    <mergeCell ref="B4:D4"/>
    <mergeCell ref="E4:H4"/>
    <mergeCell ref="B14:D14"/>
    <mergeCell ref="G7:H7"/>
    <mergeCell ref="I7:J7"/>
    <mergeCell ref="B8:D8"/>
    <mergeCell ref="E8:F8"/>
    <mergeCell ref="G8:H8"/>
    <mergeCell ref="I8:J8"/>
    <mergeCell ref="B9:D9"/>
    <mergeCell ref="B10:D10"/>
    <mergeCell ref="B11:D11"/>
    <mergeCell ref="B12:D12"/>
    <mergeCell ref="B13:D13"/>
    <mergeCell ref="B30:D30"/>
    <mergeCell ref="B15:D15"/>
    <mergeCell ref="B16:D16"/>
    <mergeCell ref="B17:D17"/>
    <mergeCell ref="B18:D18"/>
    <mergeCell ref="B19:D19"/>
    <mergeCell ref="B25:E25"/>
    <mergeCell ref="F25:J25"/>
    <mergeCell ref="B26:D26"/>
    <mergeCell ref="B27:D27"/>
    <mergeCell ref="B28:D28"/>
    <mergeCell ref="B29:D29"/>
    <mergeCell ref="I38:J38"/>
    <mergeCell ref="B31:D31"/>
    <mergeCell ref="B32:D32"/>
    <mergeCell ref="B33:D33"/>
    <mergeCell ref="B34:D34"/>
    <mergeCell ref="B35:D35"/>
    <mergeCell ref="B36:D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5</vt:i4>
      </vt:variant>
    </vt:vector>
  </HeadingPairs>
  <TitlesOfParts>
    <vt:vector size="18" baseType="lpstr">
      <vt:lpstr>ANNEXE FSPS</vt:lpstr>
      <vt:lpstr>Directives</vt:lpstr>
      <vt:lpstr>Formulaire</vt:lpstr>
      <vt:lpstr> Budget - Bilan</vt:lpstr>
      <vt:lpstr>Reddition</vt:lpstr>
      <vt:lpstr>Détails Municipalités</vt:lpstr>
      <vt:lpstr>Détails Organismes</vt:lpstr>
      <vt:lpstr>Calcul déplacements</vt:lpstr>
      <vt:lpstr>Calcul honoraires et dépenses</vt:lpstr>
      <vt:lpstr>Détails salaires et charges</vt:lpstr>
      <vt:lpstr>Développement durable</vt:lpstr>
      <vt:lpstr>Listes référence</vt:lpstr>
      <vt:lpstr>Feuil2</vt:lpstr>
      <vt:lpstr>' Budget - Bilan'!Zone_d_impression</vt:lpstr>
      <vt:lpstr>'Calcul déplacements'!Zone_d_impression</vt:lpstr>
      <vt:lpstr>'Détails Municipalités'!Zone_d_impression</vt:lpstr>
      <vt:lpstr>'Détails Organismes'!Zone_d_impression</vt:lpstr>
      <vt:lpstr>Directives!Zone_d_impression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Marimaud Morin Dupras</dc:creator>
  <cp:keywords/>
  <dc:description/>
  <cp:lastModifiedBy>Sébastien Ouellet</cp:lastModifiedBy>
  <cp:revision/>
  <cp:lastPrinted>2026-02-26T18:30:36Z</cp:lastPrinted>
  <dcterms:created xsi:type="dcterms:W3CDTF">2025-09-03T17:21:26Z</dcterms:created>
  <dcterms:modified xsi:type="dcterms:W3CDTF">2026-03-24T18:27:55Z</dcterms:modified>
  <cp:category/>
  <cp:contentStatus/>
</cp:coreProperties>
</file>